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917-2020 wsp\Addendum 1\2nd Submission\"/>
    </mc:Choice>
  </mc:AlternateContent>
  <xr:revisionPtr revIDLastSave="0" documentId="13_ncr:1_{88C0C56A-74CD-4412-B2BC-40EE166D8531}" xr6:coauthVersionLast="36" xr6:coauthVersionMax="45" xr10:uidLastSave="{00000000-0000-0000-0000-000000000000}"/>
  <bookViews>
    <workbookView xWindow="0" yWindow="0" windowWidth="20490" windowHeight="6945" xr2:uid="{00000000-000D-0000-FFFF-FFFF00000000}"/>
  </bookViews>
  <sheets>
    <sheet name="917-2020_Form B-Prices" sheetId="3" r:id="rId1"/>
  </sheets>
  <definedNames>
    <definedName name="_12TENDER_SUBMISSI">#REF!</definedName>
    <definedName name="_1PAGE_1_OF_13" localSheetId="0">'917-2020_Form B-Prices'!#REF!</definedName>
    <definedName name="_4PAGE_1_OF_13">#REF!</definedName>
    <definedName name="_5TENDER_NO._181" localSheetId="0">'917-2020_Form B-Prices'!#REF!</definedName>
    <definedName name="_8TENDER_NO._181">#REF!</definedName>
    <definedName name="_9TENDER_SUBMISSI" localSheetId="0">'917-2020_Form B-Prices'!#REF!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'917-2020_Form B-Prices'!#REF!</definedName>
    <definedName name="HEADER">#REF!</definedName>
    <definedName name="_xlnm.Print_Area" localSheetId="0">'917-2020_Form B-Prices'!$B$6:$H$500</definedName>
    <definedName name="_xlnm.Print_Titles" localSheetId="0">'917-2020_Form B-Prices'!$1:$5</definedName>
    <definedName name="_xlnm.Print_Titles">#REF!</definedName>
    <definedName name="TEMP" localSheetId="0">'917-2020_Form B-Prices'!#REF!</definedName>
    <definedName name="TEMP">#REF!</definedName>
    <definedName name="TESTHEAD" localSheetId="0">'917-2020_Form B-Prices'!#REF!</definedName>
    <definedName name="TESTHEAD">#REF!</definedName>
    <definedName name="XEVERYTHING" localSheetId="0">'917-2020_Form B-Prices'!$B$1:$IT$470</definedName>
    <definedName name="XEVERYTHING">#REF!</definedName>
    <definedName name="XITEMS" localSheetId="0">'917-2020_Form B-Prices'!$B$7:$IT$470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8" i="3" l="1"/>
  <c r="H387" i="3" l="1"/>
  <c r="H385" i="3"/>
  <c r="H384" i="3"/>
  <c r="H382" i="3"/>
  <c r="H381" i="3"/>
  <c r="H379" i="3"/>
  <c r="H378" i="3"/>
  <c r="H376" i="3"/>
  <c r="H374" i="3"/>
  <c r="H372" i="3"/>
  <c r="H369" i="3"/>
  <c r="H366" i="3"/>
  <c r="H364" i="3"/>
  <c r="H362" i="3"/>
  <c r="H361" i="3"/>
  <c r="H357" i="3"/>
  <c r="H356" i="3"/>
  <c r="H354" i="3"/>
  <c r="H353" i="3"/>
  <c r="H351" i="3"/>
  <c r="H348" i="3"/>
  <c r="H347" i="3"/>
  <c r="H345" i="3"/>
  <c r="H343" i="3"/>
  <c r="H340" i="3"/>
  <c r="H338" i="3"/>
  <c r="H335" i="3"/>
  <c r="H330" i="3"/>
  <c r="H333" i="3"/>
  <c r="H331" i="3"/>
  <c r="H478" i="3" l="1"/>
  <c r="H477" i="3"/>
  <c r="H480" i="3"/>
  <c r="H479" i="3"/>
  <c r="H476" i="3"/>
  <c r="H475" i="3"/>
  <c r="H472" i="3"/>
  <c r="H471" i="3"/>
  <c r="H473" i="3"/>
  <c r="H474" i="3"/>
  <c r="H481" i="3" l="1"/>
  <c r="H9" i="3"/>
  <c r="C492" i="3"/>
  <c r="B492" i="3"/>
  <c r="C493" i="3"/>
  <c r="B493" i="3"/>
  <c r="C490" i="3"/>
  <c r="B490" i="3"/>
  <c r="H215" i="3" l="1"/>
  <c r="H209" i="3"/>
  <c r="H208" i="3"/>
  <c r="H467" i="3"/>
  <c r="H465" i="3"/>
  <c r="H463" i="3"/>
  <c r="H461" i="3"/>
  <c r="H460" i="3"/>
  <c r="H458" i="3"/>
  <c r="H457" i="3"/>
  <c r="H452" i="3"/>
  <c r="H451" i="3"/>
  <c r="H449" i="3"/>
  <c r="H448" i="3"/>
  <c r="H446" i="3"/>
  <c r="H444" i="3"/>
  <c r="H443" i="3"/>
  <c r="H441" i="3"/>
  <c r="H440" i="3"/>
  <c r="H437" i="3"/>
  <c r="H436" i="3"/>
  <c r="H434" i="3"/>
  <c r="H433" i="3"/>
  <c r="H431" i="3"/>
  <c r="H429" i="3"/>
  <c r="H428" i="3"/>
  <c r="H427" i="3"/>
  <c r="H425" i="3"/>
  <c r="H424" i="3"/>
  <c r="H421" i="3"/>
  <c r="H420" i="3"/>
  <c r="H418" i="3"/>
  <c r="H417" i="3"/>
  <c r="H415" i="3"/>
  <c r="H413" i="3"/>
  <c r="H412" i="3"/>
  <c r="H411" i="3"/>
  <c r="H409" i="3"/>
  <c r="H408" i="3"/>
  <c r="H405" i="3"/>
  <c r="H404" i="3"/>
  <c r="H402" i="3"/>
  <c r="H401" i="3"/>
  <c r="H399" i="3"/>
  <c r="H397" i="3"/>
  <c r="H396" i="3"/>
  <c r="H395" i="3"/>
  <c r="H393" i="3"/>
  <c r="H392" i="3"/>
  <c r="H468" i="3" l="1"/>
  <c r="H493" i="3" s="1"/>
  <c r="H453" i="3"/>
  <c r="H492" i="3" s="1"/>
  <c r="H108" i="3"/>
  <c r="H320" i="3"/>
  <c r="H230" i="3"/>
  <c r="H228" i="3"/>
  <c r="H223" i="3"/>
  <c r="H225" i="3"/>
  <c r="H224" i="3"/>
  <c r="H222" i="3"/>
  <c r="H220" i="3"/>
  <c r="H219" i="3"/>
  <c r="H218" i="3"/>
  <c r="H216" i="3"/>
  <c r="H212" i="3"/>
  <c r="H205" i="3"/>
  <c r="H203" i="3"/>
  <c r="H201" i="3"/>
  <c r="H199" i="3"/>
  <c r="H198" i="3"/>
  <c r="H195" i="3"/>
  <c r="H193" i="3"/>
  <c r="H192" i="3"/>
  <c r="H191" i="3"/>
  <c r="H190" i="3"/>
  <c r="H188" i="3"/>
  <c r="H187" i="3"/>
  <c r="H185" i="3"/>
  <c r="H184" i="3"/>
  <c r="H180" i="3"/>
  <c r="H179" i="3"/>
  <c r="H176" i="3"/>
  <c r="H174" i="3"/>
  <c r="H173" i="3"/>
  <c r="H172" i="3"/>
  <c r="H169" i="3"/>
  <c r="H166" i="3"/>
  <c r="H163" i="3"/>
  <c r="H161" i="3"/>
  <c r="H159" i="3"/>
  <c r="H156" i="3"/>
  <c r="H155" i="3"/>
  <c r="H154" i="3"/>
  <c r="H153" i="3"/>
  <c r="H151" i="3"/>
  <c r="H148" i="3"/>
  <c r="H147" i="3"/>
  <c r="H145" i="3"/>
  <c r="H143" i="3"/>
  <c r="H140" i="3"/>
  <c r="H138" i="3"/>
  <c r="H136" i="3"/>
  <c r="H134" i="3"/>
  <c r="H132" i="3"/>
  <c r="H129" i="3"/>
  <c r="H128" i="3"/>
  <c r="H127" i="3"/>
  <c r="H126" i="3"/>
  <c r="H124" i="3"/>
  <c r="H122" i="3"/>
  <c r="H121" i="3"/>
  <c r="C325" i="3"/>
  <c r="H324" i="3"/>
  <c r="H323" i="3"/>
  <c r="H319" i="3"/>
  <c r="H318" i="3"/>
  <c r="H317" i="3"/>
  <c r="H316" i="3"/>
  <c r="H315" i="3"/>
  <c r="H313" i="3"/>
  <c r="H311" i="3"/>
  <c r="H309" i="3"/>
  <c r="H307" i="3"/>
  <c r="H306" i="3"/>
  <c r="H305" i="3"/>
  <c r="H304" i="3"/>
  <c r="H303" i="3"/>
  <c r="H302" i="3"/>
  <c r="H299" i="3"/>
  <c r="H297" i="3"/>
  <c r="H296" i="3"/>
  <c r="H294" i="3"/>
  <c r="H291" i="3"/>
  <c r="H288" i="3"/>
  <c r="H287" i="3"/>
  <c r="H286" i="3"/>
  <c r="H285" i="3"/>
  <c r="H284" i="3"/>
  <c r="H283" i="3"/>
  <c r="H281" i="3"/>
  <c r="H280" i="3"/>
  <c r="H279" i="3"/>
  <c r="H278" i="3"/>
  <c r="H276" i="3"/>
  <c r="H275" i="3"/>
  <c r="H272" i="3"/>
  <c r="H271" i="3"/>
  <c r="H269" i="3"/>
  <c r="H267" i="3"/>
  <c r="H264" i="3"/>
  <c r="H263" i="3"/>
  <c r="H262" i="3"/>
  <c r="H259" i="3"/>
  <c r="H257" i="3"/>
  <c r="H255" i="3"/>
  <c r="H253" i="3"/>
  <c r="H252" i="3"/>
  <c r="H250" i="3"/>
  <c r="H249" i="3"/>
  <c r="H246" i="3"/>
  <c r="H244" i="3"/>
  <c r="H243" i="3"/>
  <c r="H242" i="3"/>
  <c r="H241" i="3"/>
  <c r="H239" i="3"/>
  <c r="H238" i="3"/>
  <c r="H236" i="3"/>
  <c r="H235" i="3"/>
  <c r="H234" i="3"/>
  <c r="C468" i="3"/>
  <c r="B468" i="3"/>
  <c r="C453" i="3"/>
  <c r="B453" i="3"/>
  <c r="H117" i="3"/>
  <c r="H116" i="3"/>
  <c r="H115" i="3"/>
  <c r="H114" i="3"/>
  <c r="H112" i="3"/>
  <c r="H111" i="3"/>
  <c r="H107" i="3"/>
  <c r="H106" i="3"/>
  <c r="H105" i="3"/>
  <c r="H104" i="3"/>
  <c r="H103" i="3"/>
  <c r="H101" i="3"/>
  <c r="H99" i="3"/>
  <c r="H97" i="3"/>
  <c r="H95" i="3"/>
  <c r="H94" i="3"/>
  <c r="H93" i="3"/>
  <c r="H90" i="3"/>
  <c r="H91" i="3"/>
  <c r="H92" i="3"/>
  <c r="H87" i="3"/>
  <c r="H85" i="3"/>
  <c r="H84" i="3"/>
  <c r="H82" i="3"/>
  <c r="H79" i="3"/>
  <c r="H76" i="3"/>
  <c r="H75" i="3"/>
  <c r="H74" i="3"/>
  <c r="H73" i="3"/>
  <c r="H72" i="3"/>
  <c r="H71" i="3"/>
  <c r="H70" i="3"/>
  <c r="H68" i="3"/>
  <c r="H63" i="3"/>
  <c r="H67" i="3"/>
  <c r="H66" i="3"/>
  <c r="H65" i="3"/>
  <c r="H64" i="3"/>
  <c r="H62" i="3"/>
  <c r="H59" i="3"/>
  <c r="H60" i="3"/>
  <c r="H58" i="3"/>
  <c r="H55" i="3"/>
  <c r="H54" i="3"/>
  <c r="H52" i="3"/>
  <c r="H50" i="3"/>
  <c r="H47" i="3"/>
  <c r="H46" i="3"/>
  <c r="H45" i="3"/>
  <c r="H43" i="3"/>
  <c r="H42" i="3"/>
  <c r="H39" i="3"/>
  <c r="H38" i="3"/>
  <c r="H37" i="3"/>
  <c r="H36" i="3"/>
  <c r="H35" i="3"/>
  <c r="H32" i="3"/>
  <c r="H30" i="3"/>
  <c r="H28" i="3"/>
  <c r="H27" i="3"/>
  <c r="H25" i="3"/>
  <c r="H24" i="3"/>
  <c r="H21" i="3"/>
  <c r="H19" i="3"/>
  <c r="H18" i="3"/>
  <c r="H17" i="3"/>
  <c r="H11" i="3"/>
  <c r="H16" i="3"/>
  <c r="H14" i="3"/>
  <c r="H13" i="3"/>
  <c r="H10" i="3"/>
  <c r="H181" i="3" l="1"/>
  <c r="H231" i="3"/>
  <c r="H118" i="3"/>
  <c r="H325" i="3"/>
  <c r="H490" i="3" s="1"/>
  <c r="B498" i="3" l="1"/>
  <c r="C498" i="3"/>
  <c r="C484" i="3"/>
  <c r="B484" i="3"/>
  <c r="H483" i="3"/>
  <c r="H484" i="3" s="1"/>
  <c r="H498" i="3" s="1"/>
  <c r="C496" i="3" l="1"/>
  <c r="B496" i="3"/>
  <c r="C491" i="3"/>
  <c r="B491" i="3"/>
  <c r="B489" i="3"/>
  <c r="B488" i="3"/>
  <c r="B487" i="3"/>
  <c r="B481" i="3"/>
  <c r="H491" i="3"/>
  <c r="C388" i="3"/>
  <c r="B388" i="3"/>
  <c r="H487" i="3"/>
  <c r="H494" i="3" s="1"/>
  <c r="H488" i="3"/>
  <c r="H489" i="3"/>
  <c r="H496" i="3"/>
  <c r="B495" i="3"/>
  <c r="B486" i="3"/>
  <c r="C489" i="3"/>
  <c r="C488" i="3"/>
  <c r="C487" i="3"/>
  <c r="C481" i="3"/>
  <c r="C231" i="3"/>
  <c r="C181" i="3"/>
  <c r="C118" i="3"/>
  <c r="H497" i="3" l="1"/>
  <c r="G49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  <comment ref="C54" authorId="0" shapeId="0" xr:uid="{6535450A-B113-4A46-AC41-63A68DCE73D7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147" authorId="0" shapeId="0" xr:uid="{468DF2BA-7FE0-4B22-9E93-2BA3F4C044A3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271" authorId="0" shapeId="0" xr:uid="{FD7DA2EC-72F7-49C4-B867-07CAC6B4C828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<sst xmlns="http://schemas.openxmlformats.org/spreadsheetml/2006/main" count="1803" uniqueCount="599">
  <si>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</si>
  <si>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</si>
  <si>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</si>
  <si>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</si>
  <si>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</si>
  <si>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</si>
  <si>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</si>
  <si>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</si>
  <si>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</si>
  <si>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</si>
  <si>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</si>
  <si>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</si>
  <si>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</si>
  <si>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</si>
  <si>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</si>
  <si>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</si>
  <si>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</si>
  <si>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</si>
  <si>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</si>
  <si>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</si>
  <si>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</si>
  <si>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</si>
  <si>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</si>
  <si>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</si>
  <si>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</si>
  <si>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</si>
  <si>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</si>
  <si>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</si>
  <si>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</si>
  <si>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</si>
  <si>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</si>
  <si>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</si>
  <si>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</si>
  <si>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</si>
  <si>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</si>
  <si>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</si>
  <si>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</si>
  <si>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</si>
  <si>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</si>
  <si>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</si>
  <si>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</si>
  <si>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</si>
  <si>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</si>
  <si>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</si>
  <si>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</si>
  <si>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</si>
  <si>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</si>
  <si>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</si>
  <si>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</si>
  <si>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</si>
  <si>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</si>
  <si>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</si>
  <si>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</si>
  <si>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</si>
  <si>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</si>
  <si>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</si>
  <si>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</si>
  <si>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</si>
  <si>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</si>
  <si>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</si>
  <si>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</si>
  <si>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</si>
  <si>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</si>
  <si>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</si>
  <si>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</si>
  <si>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</si>
  <si>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</si>
  <si>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</si>
  <si>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</si>
  <si>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</si>
  <si>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</si>
  <si>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</si>
  <si>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</si>
  <si>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</si>
  <si>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</si>
  <si>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</si>
  <si>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</si>
  <si>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</si>
  <si>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</si>
  <si>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</si>
  <si>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</si>
  <si>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</si>
  <si>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</si>
  <si>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</si>
  <si>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</si>
  <si>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</si>
  <si>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</si>
  <si>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</si>
  <si>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</si>
  <si>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</si>
  <si>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</si>
  <si>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</si>
  <si>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</si>
  <si>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</si>
  <si>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</si>
  <si>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</si>
  <si>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</si>
  <si>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</si>
  <si>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</si>
  <si>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</si>
  <si>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</si>
  <si>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</si>
  <si>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</si>
  <si>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</si>
  <si>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</si>
  <si>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</si>
  <si>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</si>
  <si>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</si>
  <si>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</si>
  <si>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</si>
  <si>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</si>
  <si>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</si>
  <si>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</si>
  <si>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</si>
  <si>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</si>
  <si>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</si>
  <si>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</si>
  <si>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</si>
  <si>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</si>
  <si>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</si>
  <si>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</si>
  <si>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</si>
  <si>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</si>
  <si>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</si>
  <si>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</si>
  <si>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</si>
  <si>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</si>
  <si>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</si>
  <si>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</si>
  <si>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</si>
  <si>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</si>
  <si>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</si>
  <si>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</si>
  <si>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</si>
  <si>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</si>
  <si>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</si>
  <si>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</si>
  <si>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</si>
  <si>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</si>
  <si>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</si>
  <si>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</si>
  <si>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</si>
  <si>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</si>
  <si>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</si>
  <si>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</si>
  <si>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</si>
  <si>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</si>
  <si>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</si>
  <si>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</si>
  <si>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</si>
  <si>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</si>
  <si>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</si>
  <si>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</si>
  <si>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</si>
  <si>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</si>
  <si>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</si>
  <si>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</si>
  <si>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</si>
  <si>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</si>
  <si>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</si>
  <si>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</si>
  <si>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</si>
  <si>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</si>
  <si>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</si>
  <si>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</si>
  <si>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Construction of  Modified Barrier  (180 mm ht, Integral)</t>
  </si>
  <si>
    <t>B100r</t>
  </si>
  <si>
    <t>Miscellaneous Concrete Slab Removal</t>
  </si>
  <si>
    <t>B104r</t>
  </si>
  <si>
    <t>C051</t>
  </si>
  <si>
    <t>100 mm Concrete Sidewalk</t>
  </si>
  <si>
    <t xml:space="preserve">CW 3325-R5  </t>
  </si>
  <si>
    <t>A.1</t>
  </si>
  <si>
    <t>B003</t>
  </si>
  <si>
    <t>Asphalt Pavement</t>
  </si>
  <si>
    <t xml:space="preserve">CW 3230-R8
</t>
  </si>
  <si>
    <t>B096</t>
  </si>
  <si>
    <t>28.6 mm Diameter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</si>
  <si>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</si>
  <si>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</si>
  <si>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</si>
  <si>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</si>
  <si>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</si>
  <si>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</si>
  <si>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Construction of Barrier (180 mm ht, Integral)</t>
  </si>
  <si>
    <t>SD-204</t>
  </si>
  <si>
    <t>C050</t>
  </si>
  <si>
    <t>Supply and Installation of Dowel Assemblies</t>
  </si>
  <si>
    <t>CW 3310-R17</t>
  </si>
  <si>
    <t>A.33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</si>
  <si>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</si>
  <si>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</si>
  <si>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</si>
  <si>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</si>
  <si>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</si>
  <si>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</si>
  <si>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</si>
  <si>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</si>
  <si>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</si>
  <si>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</si>
  <si>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A.38</t>
  </si>
  <si>
    <t>A.39</t>
  </si>
  <si>
    <t>A.40</t>
  </si>
  <si>
    <t>A.41</t>
  </si>
  <si>
    <t>A.42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</si>
  <si>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</si>
  <si>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</si>
  <si>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</si>
  <si>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</si>
  <si>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</si>
  <si>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</si>
  <si>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</si>
  <si>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</si>
  <si>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A.47</t>
  </si>
  <si>
    <t>A.48</t>
  </si>
  <si>
    <t>CW 2110-R11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</si>
  <si>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</si>
  <si>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</si>
  <si>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</si>
  <si>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</si>
  <si>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</si>
  <si>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</si>
  <si>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</si>
  <si>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</si>
  <si>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</si>
  <si>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</si>
  <si>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150 mm Concrete Pavement (Type B)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</si>
  <si>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</si>
  <si>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</si>
  <si>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</si>
  <si>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</si>
  <si>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</si>
  <si>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</si>
  <si>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</si>
  <si>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</si>
  <si>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</si>
  <si>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</si>
  <si>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</si>
  <si>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</si>
  <si>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</si>
  <si>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</si>
  <si>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</si>
  <si>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</si>
  <si>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</si>
  <si>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</si>
  <si>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</si>
  <si>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</si>
  <si>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</si>
  <si>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</si>
  <si>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</si>
  <si>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</si>
  <si>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</si>
  <si>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</si>
  <si>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</si>
  <si>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</si>
  <si>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</si>
  <si>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</si>
  <si>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</si>
  <si>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</si>
  <si>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</si>
  <si>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</si>
  <si>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</si>
  <si>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</si>
  <si>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</si>
  <si>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</si>
  <si>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</si>
  <si>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</si>
  <si>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</si>
  <si>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</si>
  <si>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</si>
  <si>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</si>
  <si>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</si>
  <si>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</si>
  <si>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</si>
  <si>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</si>
  <si>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</si>
  <si>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</si>
  <si>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</si>
  <si>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</si>
  <si>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</si>
  <si>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</si>
  <si>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</si>
  <si>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</si>
  <si>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</si>
  <si>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</si>
  <si>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</si>
  <si>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</si>
  <si>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</si>
  <si>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</si>
  <si>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</si>
  <si>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</si>
  <si>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</si>
  <si>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</si>
  <si>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</si>
  <si>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</si>
  <si>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</si>
  <si>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</si>
  <si>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</si>
  <si>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</si>
  <si>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Less than 3 m</t>
  </si>
  <si>
    <t>E004A</t>
  </si>
  <si>
    <t>B125</t>
  </si>
  <si>
    <t>Supply of Precast  Sidewalk Blocks</t>
  </si>
  <si>
    <t>C011</t>
  </si>
  <si>
    <t>Construction of 150 mm Concrete Pavement (Reinforced)</t>
  </si>
  <si>
    <t>SD-200</t>
  </si>
  <si>
    <t>C056</t>
  </si>
  <si>
    <t>C058</t>
  </si>
  <si>
    <t>C059</t>
  </si>
  <si>
    <t>C060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</si>
  <si>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</si>
  <si>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</si>
  <si>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</si>
  <si>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</si>
  <si>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</si>
  <si>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</si>
  <si>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</si>
  <si>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</si>
  <si>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</si>
  <si>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CW 3110-R21</t>
  </si>
  <si>
    <t>A005</t>
  </si>
  <si>
    <t>Supplying and Placing Suitable Site Sub-grade Material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</si>
  <si>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</si>
  <si>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</si>
  <si>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</si>
  <si>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</si>
  <si>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</si>
  <si>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</si>
  <si>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</si>
  <si>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</si>
  <si>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</si>
  <si>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</si>
  <si>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</si>
  <si>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</si>
  <si>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</si>
  <si>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</si>
  <si>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</si>
  <si>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B125A</t>
  </si>
  <si>
    <t>Removal of Precast Sidewalk Blocks</t>
  </si>
  <si>
    <t>B127r</t>
  </si>
  <si>
    <t>B155rlA</t>
  </si>
  <si>
    <t>Barrier (150 mm reveal ht, Dowelled)</t>
  </si>
  <si>
    <t>B155rlB</t>
  </si>
  <si>
    <t>Barrier (180 mm reveal ht, Dowelled)</t>
  </si>
  <si>
    <t>3 m to 30 m</t>
  </si>
  <si>
    <t>B170rlB</t>
  </si>
  <si>
    <t>Curb and Gutter (180 mm reveal ht, Barrier, Integral, 600 mm width, 150 mm Plain Concrete Pavement)</t>
  </si>
  <si>
    <t>CW 3410-R12</t>
  </si>
  <si>
    <t>C004</t>
  </si>
  <si>
    <t>C022-24</t>
  </si>
  <si>
    <t>Construction of 250 mm Concrete Pavement for Early Opening 24 Hour (Plain-Dowelled)</t>
  </si>
  <si>
    <t>C026-24</t>
  </si>
  <si>
    <t>Construction of 200 mm Concrete Pavement for Early Opening 24 Hour (Reinforced)</t>
  </si>
  <si>
    <t>C026-72</t>
  </si>
  <si>
    <t>Construction of 200 mm Concrete Pavement for Early Opening 72 Hour (Reinforced)</t>
  </si>
  <si>
    <t>C029-24</t>
  </si>
  <si>
    <t>Construction of 150 mm Concrete Pavement for Early Opening 24 Hour (Reinforced)</t>
  </si>
  <si>
    <t>C029-72</t>
  </si>
  <si>
    <t>Construction of 150 mm Concrete Pavement for Early Opening 72 Hour (Reinforced)</t>
  </si>
  <si>
    <t>C035B</t>
  </si>
  <si>
    <t>C037B</t>
  </si>
  <si>
    <t>C047</t>
  </si>
  <si>
    <t>SD-206B</t>
  </si>
  <si>
    <t>E041B</t>
  </si>
  <si>
    <t>250 mm (Type PVC) Connecting Pipe</t>
  </si>
  <si>
    <t>Connecting to 1950 mm x 2925 mm  (Type Concrete) Sewer</t>
  </si>
  <si>
    <t>Connecting to 2050 mm x 3075 mm  (Type Concrete) Sewer</t>
  </si>
  <si>
    <t>Connecting to 2075 mm x 3150 mm  (Type Concrete) Sewer</t>
  </si>
  <si>
    <t>F.2</t>
  </si>
  <si>
    <t>F.3</t>
  </si>
  <si>
    <t>F.4</t>
  </si>
  <si>
    <t>F.5</t>
  </si>
  <si>
    <t>F.6</t>
  </si>
  <si>
    <t>F.7</t>
  </si>
  <si>
    <t>F020</t>
  </si>
  <si>
    <t>F.14</t>
  </si>
  <si>
    <t xml:space="preserve">Relocating Existing Hydrant - Type B </t>
  </si>
  <si>
    <t>F.15</t>
  </si>
  <si>
    <t>Tree Removal</t>
  </si>
  <si>
    <t>2021 MUNROE AVENUE - HENDERSON HIGHWAY TO WATT STREET</t>
  </si>
  <si>
    <t>2021 TRAFFIC SIGNALS WORK</t>
  </si>
  <si>
    <t>H</t>
  </si>
  <si>
    <t>I</t>
  </si>
  <si>
    <t>B047-24</t>
  </si>
  <si>
    <t>Partial Slab Patches - Early Opening (24 hour)</t>
  </si>
  <si>
    <t>B061-24</t>
  </si>
  <si>
    <t>B206</t>
  </si>
  <si>
    <t>Pavement Repair Fabric</t>
  </si>
  <si>
    <t>In a Trench, Class B Type 2  Bedding, Class 2 Backfill</t>
  </si>
  <si>
    <t>Connecting to 1350 mm (Type Concrete) Sewer</t>
  </si>
  <si>
    <t>C017</t>
  </si>
  <si>
    <t>Construction of Monolithic Curb and Sidewalk</t>
  </si>
  <si>
    <t>SD-228B</t>
  </si>
  <si>
    <t>Construction of 250 mm Concrete Pavement for Early Opening 24 Hour (Plain-Dowelled), Slip Form Paving</t>
  </si>
  <si>
    <t>Construction of 250 mm Concrete Pavement (Plain-Dowelled), Slip Form Paving</t>
  </si>
  <si>
    <t>C045</t>
  </si>
  <si>
    <t>Construction of   Lip Curb (40 mm ht, Integral)</t>
  </si>
  <si>
    <t>MMA Markings</t>
  </si>
  <si>
    <t>Barrier Dowelled</t>
  </si>
  <si>
    <t>Construction of Barrier (180 mm ht, Integral), Slip Form Paving</t>
  </si>
  <si>
    <t>Connecting to 2100 mm  (Type Concrete) Sewer</t>
  </si>
  <si>
    <t>Connecting to 2125 mm  (Type Concrete) Sewer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</si>
  <si>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</si>
  <si>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</si>
  <si>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HENDERSON HIGHWAY &amp; MUNROE AVENUE</t>
  </si>
  <si>
    <t>BRAZIER STREET &amp; MUNROE AVENUE</t>
  </si>
  <si>
    <t>ROCH STREET &amp; MUNROE AVENUE</t>
  </si>
  <si>
    <t>WATT STREET &amp; MUNROE AVE</t>
  </si>
  <si>
    <t>RALEIGH STREET &amp; MUNROE AVE</t>
  </si>
  <si>
    <t>Installation of Conduit</t>
  </si>
  <si>
    <t>Installation of Conduit - Single</t>
  </si>
  <si>
    <t>Installation of Conduit - Double</t>
  </si>
  <si>
    <t>Installation of Concrete Bases</t>
  </si>
  <si>
    <t>Signal Pole Base Early Open - Type G</t>
  </si>
  <si>
    <t>Signal Pole Base Early Open - Type OD</t>
  </si>
  <si>
    <t>Controller Base</t>
  </si>
  <si>
    <t>CW 3620</t>
  </si>
  <si>
    <t>CW 3620, SD-300</t>
  </si>
  <si>
    <t>Miscellaneous</t>
  </si>
  <si>
    <t>Ground Rods (Electrodes)</t>
  </si>
  <si>
    <t>Cutovers</t>
  </si>
  <si>
    <t>Removal of Concrete Bases</t>
  </si>
  <si>
    <t>Removal of Existing Signal Pole Base or Service Box</t>
  </si>
  <si>
    <t>Removal of Existing Controller Base or Pedestal Base</t>
  </si>
  <si>
    <t>Installation of Service Boxes</t>
  </si>
  <si>
    <t>Service Box - Pre-Cast (17" x 30")</t>
  </si>
  <si>
    <t>B155rlB1</t>
  </si>
  <si>
    <t>B155rlB2</t>
  </si>
  <si>
    <t>F.8</t>
  </si>
  <si>
    <t>F.9</t>
  </si>
  <si>
    <t>F.10</t>
  </si>
  <si>
    <t>F.11</t>
  </si>
  <si>
    <t>F.12</t>
  </si>
  <si>
    <t>F.13</t>
  </si>
  <si>
    <t>F.16</t>
  </si>
  <si>
    <t>F.17</t>
  </si>
  <si>
    <t>F.18</t>
  </si>
  <si>
    <t>F.19</t>
  </si>
  <si>
    <t>F.20</t>
  </si>
  <si>
    <t>G.2</t>
  </si>
  <si>
    <t>G.3</t>
  </si>
  <si>
    <t>G.4</t>
  </si>
  <si>
    <t>G.5</t>
  </si>
  <si>
    <t>2022 TRAFFIC SIGNALS WORK</t>
  </si>
  <si>
    <t>B155rlA1</t>
  </si>
  <si>
    <t>B155rlA2</t>
  </si>
  <si>
    <t>B170rlB1</t>
  </si>
  <si>
    <t>B170rlB2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</si>
  <si>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</si>
  <si>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</si>
  <si>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</si>
  <si>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</si>
  <si>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</si>
  <si>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</si>
  <si>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</si>
  <si>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</si>
  <si>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</si>
  <si>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</si>
  <si>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</si>
  <si>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</si>
  <si>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</si>
  <si>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</si>
  <si>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</si>
  <si>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</si>
  <si>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</si>
  <si>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</si>
  <si>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</si>
  <si>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</si>
  <si>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</si>
  <si>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</si>
  <si>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</si>
  <si>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</si>
  <si>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</si>
  <si>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</si>
  <si>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</si>
  <si>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</si>
  <si>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</si>
  <si>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</si>
  <si>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</si>
  <si>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</si>
  <si>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</si>
  <si>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</si>
  <si>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Construction of  Safety Curb (230 mm ht)</t>
  </si>
  <si>
    <t>2021 WATT STREET PAVEMENT WIDENING &amp; ASPHALT RESURFACING - MUNROE AVENUE TO APPROX. 65m NORTH OF MUNROE AVENUE</t>
  </si>
  <si>
    <t>2021 MUNROE AVENUE PAVEMENT RENEWAL - HENDERSON HIGHWAY TO WATT STREET</t>
  </si>
  <si>
    <t>2021 WATT STREET PAVEMENT RENEWAL - MUNROE AVENUE TO APPROX. 40m SOUTH OF MUNROE AVENUE</t>
  </si>
  <si>
    <t>2022 MUNROE AVENUE PAVEMENT RENEWAL - WATT STREET TO RALEIGH STREET</t>
  </si>
  <si>
    <t>E14</t>
  </si>
  <si>
    <t>E16</t>
  </si>
  <si>
    <t>E17</t>
  </si>
  <si>
    <t>E13</t>
  </si>
  <si>
    <t>E15</t>
  </si>
  <si>
    <t>Adjustment of Sprinkler Head and/or Drainage Pipe</t>
  </si>
  <si>
    <t>Replace Existing Sprinkler Pipe</t>
  </si>
  <si>
    <t>E19</t>
  </si>
  <si>
    <t>Remove and Replace Bollard</t>
  </si>
  <si>
    <t>E2</t>
  </si>
  <si>
    <t>CW 3620, E23</t>
  </si>
  <si>
    <t>CW 3620, SD-313, SD315A. E21</t>
  </si>
  <si>
    <t>CW 3620, SD-312A, SD-315C, E21</t>
  </si>
  <si>
    <t>CW 3620, SD-321, E22</t>
  </si>
  <si>
    <t>(SEE B10)</t>
  </si>
  <si>
    <t>I.1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</si>
  <si>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</si>
  <si>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</si>
  <si>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</si>
  <si>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</si>
  <si>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</si>
  <si>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</si>
  <si>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</si>
  <si>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</si>
  <si>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</si>
  <si>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</si>
  <si>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 xml:space="preserve">Removal of 25' to 35' street light pole and precast, poured in place concrete, steel power installed base or direct buried including davit arm, luminaire and appurtenances.  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</si>
  <si>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</si>
  <si>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</si>
  <si>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end of street light circuit. Trench #4 ground wire up to 1 m from rod location to new street light and connect (hammerlock) to top of the ground rod.  </t>
  </si>
  <si>
    <t>Terminate 2/C #12 copper conductor to street light cables per Standard CD310-4, CD310-9 or CD310-10.</t>
  </si>
  <si>
    <t>Installation of overhead span of #4 duplex between new or existing streetlight poles and connect luminaire to provide temporary feed.</t>
  </si>
  <si>
    <t xml:space="preserve">Removal of overhead span of #4 duplex between new or existing streetlight poles to remove temporary feed. </t>
  </si>
  <si>
    <t>Expose underground cable entrance of existing streetlight pole and install new streetlight cable.</t>
  </si>
  <si>
    <t>Install / lower 3 m of Cable Guard, ground lug, cable up pole, and first 3 m section of ground rod per Standard CD 315-5.</t>
  </si>
  <si>
    <t xml:space="preserve">Installation of break-away base and reaction plate on base mounted poles up to 35'.  </t>
  </si>
  <si>
    <t>per span</t>
  </si>
  <si>
    <t>E24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</si>
  <si>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D13.2-3, D14.4)</t>
    </r>
  </si>
  <si>
    <t>MUNROE AVENUE</t>
  </si>
  <si>
    <t>BRAZIER STREET</t>
  </si>
  <si>
    <t>PROVISIONAL ITEMS</t>
  </si>
  <si>
    <t>Watermain Renewals</t>
  </si>
  <si>
    <t>Trenchless Installation, Class B Sand Bedding, Class 3 Backfill</t>
  </si>
  <si>
    <t>Trenchless Installation, Class B Sand Bedding, Class 5 Backfill</t>
  </si>
  <si>
    <t>E.1</t>
  </si>
  <si>
    <t>Hydrant Assemby</t>
  </si>
  <si>
    <t>E.2</t>
  </si>
  <si>
    <t>SD-007</t>
  </si>
  <si>
    <t>Watermain Valve</t>
  </si>
  <si>
    <t>300 mm</t>
  </si>
  <si>
    <t>E.3</t>
  </si>
  <si>
    <t>E.4</t>
  </si>
  <si>
    <t>Fittings</t>
  </si>
  <si>
    <t>Tees</t>
  </si>
  <si>
    <t>300 mm x 300 mm x 300 mm</t>
  </si>
  <si>
    <t>Crosses</t>
  </si>
  <si>
    <t>300 mm x 300 mm x 200 mm x 200 mm</t>
  </si>
  <si>
    <t>Water Services</t>
  </si>
  <si>
    <t>E.5</t>
  </si>
  <si>
    <t>19 mm</t>
  </si>
  <si>
    <t>38 mm</t>
  </si>
  <si>
    <t>E.6</t>
  </si>
  <si>
    <t>Corporation Stops</t>
  </si>
  <si>
    <t>E.7</t>
  </si>
  <si>
    <t>Connecting to Existing Watermains and Large Diameter Water Services</t>
  </si>
  <si>
    <t>E.8</t>
  </si>
  <si>
    <t>Connecting Existing Copper Water Services to New Watermains</t>
  </si>
  <si>
    <t>E.9</t>
  </si>
  <si>
    <t>10.9 Kilogram Sacrifical Zinc Anodes</t>
  </si>
  <si>
    <t>On Metallic Watermains</t>
  </si>
  <si>
    <t>E.10</t>
  </si>
  <si>
    <t>Continuity Bonding</t>
  </si>
  <si>
    <t>200 mm</t>
  </si>
  <si>
    <t>Bends (SD-004)</t>
  </si>
  <si>
    <r>
      <t>200 mm - 45</t>
    </r>
    <r>
      <rPr>
        <sz val="12"/>
        <color theme="1"/>
        <rFont val="Calibri"/>
        <family val="2"/>
      </rPr>
      <t>°</t>
    </r>
  </si>
  <si>
    <t>E.11</t>
  </si>
  <si>
    <t>E.12</t>
  </si>
  <si>
    <t>E.13</t>
  </si>
  <si>
    <t>E.14</t>
  </si>
  <si>
    <t>E.15</t>
  </si>
  <si>
    <t>E.16</t>
  </si>
  <si>
    <t>E.17</t>
  </si>
  <si>
    <t>Cement Stabilized Fill</t>
  </si>
  <si>
    <r>
      <t>m</t>
    </r>
    <r>
      <rPr>
        <vertAlign val="superscript"/>
        <sz val="12"/>
        <color theme="1"/>
        <rFont val="Arial"/>
        <family val="2"/>
      </rPr>
      <t>3</t>
    </r>
  </si>
  <si>
    <t>E.18</t>
  </si>
  <si>
    <t>Temporary Surface Restoration</t>
  </si>
  <si>
    <t>Street Pavement</t>
  </si>
  <si>
    <t>Sidewalk</t>
  </si>
  <si>
    <t>E.19</t>
  </si>
  <si>
    <t>Curb Stop Boxes</t>
  </si>
  <si>
    <t xml:space="preserve">Curb Stop </t>
  </si>
  <si>
    <t>E.20</t>
  </si>
  <si>
    <t>E.21</t>
  </si>
  <si>
    <t>Regrading of Existing Sewer Service - Up to 1.5 metres Long</t>
  </si>
  <si>
    <t>In-Line Connection - No Plug Existing</t>
  </si>
  <si>
    <t>CW 2030-R7, CW 2160-R7</t>
  </si>
  <si>
    <t>E25</t>
  </si>
  <si>
    <t>E27</t>
  </si>
  <si>
    <t>2021 MUNROE AVENUE &amp; BRAZIER STREET WATER MAIN RENEWALS</t>
  </si>
  <si>
    <t>C055</t>
  </si>
  <si>
    <t xml:space="preserve">Construction of Asphaltic Concrete Pavements </t>
  </si>
  <si>
    <t>B.26</t>
  </si>
  <si>
    <t>C007</t>
  </si>
  <si>
    <t>Construction of 230 mm Concrete Pavement (Plain-Dowelled)</t>
  </si>
  <si>
    <t>Construction of 230 mm Concrete Pavement (Plain-Dowelled), Slip Form Paving</t>
  </si>
  <si>
    <t>C025-24</t>
  </si>
  <si>
    <t>Construction of 230 mm Concrete Pavement for Early Opening 24 Hour (Plain-Dowelled)</t>
  </si>
  <si>
    <t>C025-72</t>
  </si>
  <si>
    <t>Construction of 230 mm Concrete Pavement for Early Opening 72 Hour (Plain-Dowelled)</t>
  </si>
  <si>
    <t>Construction of 230 mm Concrete Pavement for Early Opening 24 Hour (Plain-Dowelled), Slip Form Paving</t>
  </si>
  <si>
    <t>FORM B: PRICES (R1)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</si>
</sst>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1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</font>
    <font>
      <vertAlign val="superscript"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4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237">
    <xf numFmtId="0" fontId="0" fillId="2" borderId="0" xfId="0" applyNumberFormat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166" fontId="55" fillId="25" borderId="1" xfId="0" applyNumberFormat="1" applyFont="1" applyFill="1" applyBorder="1" applyAlignment="1" applyProtection="1">
      <alignment vertical="top"/>
      <protection locked="0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5" fillId="25" borderId="1" xfId="81" applyNumberFormat="1" applyFont="1" applyFill="1" applyBorder="1" applyAlignment="1" applyProtection="1">
      <alignment vertical="top"/>
      <protection locked="0"/>
    </xf>
    <xf numFmtId="166" fontId="55" fillId="0" borderId="1" xfId="81" applyNumberFormat="1" applyFont="1" applyFill="1" applyBorder="1" applyAlignment="1" applyProtection="1">
      <alignment vertical="top"/>
    </xf>
    <xf numFmtId="1" fontId="55" fillId="0" borderId="1" xfId="81" applyNumberFormat="1" applyFont="1" applyFill="1" applyBorder="1" applyAlignment="1" applyProtection="1">
      <alignment horizontal="right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5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4" fontId="55" fillId="25" borderId="1" xfId="0" applyNumberFormat="1" applyFont="1" applyFill="1" applyBorder="1" applyAlignment="1">
      <alignment horizontal="center" vertical="top" wrapText="1"/>
    </xf>
    <xf numFmtId="165" fontId="55" fillId="0" borderId="1" xfId="0" applyNumberFormat="1" applyFont="1" applyFill="1" applyBorder="1" applyAlignment="1">
      <alignment horizontal="left" vertical="top" wrapText="1"/>
    </xf>
    <xf numFmtId="164" fontId="55" fillId="0" borderId="1" xfId="0" applyNumberFormat="1" applyFont="1" applyFill="1" applyBorder="1" applyAlignment="1">
      <alignment horizontal="left" vertical="top" wrapText="1"/>
    </xf>
    <xf numFmtId="0" fontId="55" fillId="0" borderId="1" xfId="0" applyFont="1" applyFill="1" applyBorder="1" applyAlignment="1">
      <alignment horizontal="center" vertical="top" wrapText="1"/>
    </xf>
    <xf numFmtId="1" fontId="55" fillId="0" borderId="1" xfId="0" applyNumberFormat="1" applyFont="1" applyFill="1" applyBorder="1" applyAlignment="1">
      <alignment horizontal="right" vertical="top"/>
    </xf>
    <xf numFmtId="166" fontId="55" fillId="0" borderId="1" xfId="0" applyNumberFormat="1" applyFont="1" applyFill="1" applyBorder="1" applyAlignment="1">
      <alignment vertical="top"/>
    </xf>
    <xf numFmtId="0" fontId="56" fillId="25" borderId="0" xfId="0" applyFont="1" applyFill="1"/>
    <xf numFmtId="167" fontId="55" fillId="25" borderId="1" xfId="0" applyNumberFormat="1" applyFont="1" applyFill="1" applyBorder="1" applyAlignment="1">
      <alignment horizontal="center" vertical="top"/>
    </xf>
    <xf numFmtId="0" fontId="55" fillId="25" borderId="1" xfId="0" applyFont="1" applyFill="1" applyBorder="1" applyAlignment="1">
      <alignment vertical="center"/>
    </xf>
    <xf numFmtId="165" fontId="55" fillId="0" borderId="1" xfId="0" applyNumberFormat="1" applyFont="1" applyFill="1" applyBorder="1" applyAlignment="1">
      <alignment horizontal="center" vertical="top" wrapText="1"/>
    </xf>
    <xf numFmtId="164" fontId="55" fillId="0" borderId="1" xfId="0" applyNumberFormat="1" applyFont="1" applyFill="1" applyBorder="1" applyAlignment="1">
      <alignment horizontal="center" vertical="top" wrapText="1"/>
    </xf>
    <xf numFmtId="166" fontId="55" fillId="25" borderId="1" xfId="0" applyNumberFormat="1" applyFont="1" applyFill="1" applyBorder="1" applyAlignment="1">
      <alignment vertical="top"/>
    </xf>
    <xf numFmtId="4" fontId="55" fillId="25" borderId="1" xfId="0" applyNumberFormat="1" applyFont="1" applyFill="1" applyBorder="1" applyAlignment="1">
      <alignment horizontal="center" vertical="top"/>
    </xf>
    <xf numFmtId="165" fontId="55" fillId="0" borderId="1" xfId="0" applyNumberFormat="1" applyFont="1" applyFill="1" applyBorder="1" applyAlignment="1">
      <alignment horizontal="right" vertical="top" wrapText="1"/>
    </xf>
    <xf numFmtId="1" fontId="55" fillId="0" borderId="1" xfId="0" applyNumberFormat="1" applyFont="1" applyFill="1" applyBorder="1" applyAlignment="1">
      <alignment horizontal="right" vertical="top" wrapText="1"/>
    </xf>
    <xf numFmtId="4" fontId="58" fillId="25" borderId="1" xfId="0" applyNumberFormat="1" applyFont="1" applyFill="1" applyBorder="1" applyAlignment="1">
      <alignment horizontal="center" vertical="top"/>
    </xf>
    <xf numFmtId="0" fontId="56" fillId="26" borderId="0" xfId="0" applyFont="1" applyFill="1"/>
    <xf numFmtId="0" fontId="56" fillId="0" borderId="0" xfId="0" applyFont="1" applyFill="1"/>
    <xf numFmtId="166" fontId="55" fillId="0" borderId="1" xfId="0" applyNumberFormat="1" applyFont="1" applyFill="1" applyBorder="1" applyAlignment="1">
      <alignment vertical="top" wrapText="1"/>
    </xf>
    <xf numFmtId="0" fontId="56" fillId="25" borderId="0" xfId="0" applyFont="1" applyFill="1" applyAlignment="1">
      <alignment vertical="top"/>
    </xf>
    <xf numFmtId="164" fontId="55" fillId="0" borderId="1" xfId="0" applyNumberFormat="1" applyFont="1" applyFill="1" applyBorder="1" applyAlignment="1">
      <alignment vertical="top" wrapText="1"/>
    </xf>
    <xf numFmtId="4" fontId="55" fillId="25" borderId="1" xfId="80" applyNumberFormat="1" applyFont="1" applyFill="1" applyBorder="1" applyAlignment="1">
      <alignment horizontal="center" vertical="top" wrapText="1"/>
    </xf>
    <xf numFmtId="164" fontId="55" fillId="0" borderId="39" xfId="0" applyNumberFormat="1" applyFont="1" applyFill="1" applyBorder="1" applyAlignment="1">
      <alignment horizontal="left" vertical="top" wrapText="1"/>
    </xf>
    <xf numFmtId="177" fontId="55" fillId="0" borderId="1" xfId="0" applyNumberFormat="1" applyFont="1" applyFill="1" applyBorder="1" applyAlignment="1">
      <alignment horizontal="right" vertical="top" wrapText="1"/>
    </xf>
    <xf numFmtId="166" fontId="55" fillId="25" borderId="1" xfId="80" applyNumberFormat="1" applyFont="1" applyFill="1" applyBorder="1" applyAlignment="1" applyProtection="1">
      <alignment vertical="top"/>
      <protection locked="0"/>
    </xf>
    <xf numFmtId="165" fontId="55" fillId="0" borderId="1" xfId="0" applyNumberFormat="1" applyFont="1" applyFill="1" applyBorder="1" applyAlignment="1">
      <alignment horizontal="left" vertical="top"/>
    </xf>
    <xf numFmtId="7" fontId="0" fillId="2" borderId="0" xfId="0" applyNumberFormat="1" applyBorder="1" applyAlignment="1">
      <alignment horizontal="right"/>
    </xf>
    <xf numFmtId="0" fontId="10" fillId="0" borderId="1" xfId="0" applyFont="1" applyFill="1" applyBorder="1" applyAlignment="1">
      <alignment horizontal="left" vertical="top" wrapText="1"/>
    </xf>
    <xf numFmtId="166" fontId="55" fillId="25" borderId="39" xfId="0" applyNumberFormat="1" applyFont="1" applyFill="1" applyBorder="1" applyAlignment="1" applyProtection="1">
      <alignment vertical="top"/>
      <protection locked="0"/>
    </xf>
    <xf numFmtId="166" fontId="55" fillId="0" borderId="39" xfId="0" applyNumberFormat="1" applyFont="1" applyFill="1" applyBorder="1" applyAlignment="1">
      <alignment vertical="top"/>
    </xf>
    <xf numFmtId="177" fontId="55" fillId="0" borderId="1" xfId="0" applyNumberFormat="1" applyFont="1" applyFill="1" applyBorder="1" applyAlignment="1">
      <alignment horizontal="right" vertical="top"/>
    </xf>
    <xf numFmtId="177" fontId="55" fillId="0" borderId="39" xfId="0" applyNumberFormat="1" applyFont="1" applyFill="1" applyBorder="1" applyAlignment="1">
      <alignment horizontal="right" vertical="top" wrapText="1"/>
    </xf>
    <xf numFmtId="164" fontId="55" fillId="0" borderId="39" xfId="0" applyNumberFormat="1" applyFont="1" applyFill="1" applyBorder="1" applyAlignment="1">
      <alignment horizontal="center" vertical="top" wrapText="1"/>
    </xf>
    <xf numFmtId="0" fontId="10" fillId="0" borderId="39" xfId="0" applyFont="1" applyFill="1" applyBorder="1" applyAlignment="1">
      <alignment horizontal="center" vertical="center" wrapText="1"/>
    </xf>
    <xf numFmtId="164" fontId="55" fillId="0" borderId="62" xfId="0" applyNumberFormat="1" applyFont="1" applyFill="1" applyBorder="1" applyAlignment="1">
      <alignment horizontal="left" vertical="top" wrapText="1"/>
    </xf>
    <xf numFmtId="165" fontId="55" fillId="0" borderId="2" xfId="0" applyNumberFormat="1" applyFont="1" applyFill="1" applyBorder="1" applyAlignment="1">
      <alignment horizontal="center" vertical="top" wrapText="1"/>
    </xf>
    <xf numFmtId="164" fontId="55" fillId="0" borderId="2" xfId="0" applyNumberFormat="1" applyFont="1" applyFill="1" applyBorder="1" applyAlignment="1">
      <alignment horizontal="left" vertical="top" wrapText="1"/>
    </xf>
    <xf numFmtId="164" fontId="55" fillId="0" borderId="2" xfId="0" applyNumberFormat="1" applyFont="1" applyFill="1" applyBorder="1" applyAlignment="1">
      <alignment horizontal="center" vertical="top" wrapText="1"/>
    </xf>
    <xf numFmtId="0" fontId="55" fillId="0" borderId="2" xfId="0" applyFont="1" applyFill="1" applyBorder="1" applyAlignment="1">
      <alignment horizontal="center" vertical="top" wrapText="1"/>
    </xf>
    <xf numFmtId="177" fontId="55" fillId="0" borderId="2" xfId="0" applyNumberFormat="1" applyFont="1" applyFill="1" applyBorder="1" applyAlignment="1">
      <alignment horizontal="right" vertical="top"/>
    </xf>
    <xf numFmtId="166" fontId="55" fillId="25" borderId="2" xfId="0" applyNumberFormat="1" applyFont="1" applyFill="1" applyBorder="1" applyAlignment="1" applyProtection="1">
      <alignment vertical="top"/>
      <protection locked="0"/>
    </xf>
    <xf numFmtId="166" fontId="55" fillId="0" borderId="2" xfId="0" applyNumberFormat="1" applyFont="1" applyFill="1" applyBorder="1" applyAlignment="1">
      <alignment vertical="top"/>
    </xf>
    <xf numFmtId="165" fontId="55" fillId="0" borderId="2" xfId="0" applyNumberFormat="1" applyFont="1" applyFill="1" applyBorder="1" applyAlignment="1">
      <alignment horizontal="left" vertical="top" wrapText="1"/>
    </xf>
    <xf numFmtId="1" fontId="55" fillId="0" borderId="2" xfId="0" applyNumberFormat="1" applyFont="1" applyFill="1" applyBorder="1" applyAlignment="1">
      <alignment horizontal="right" vertical="top" wrapText="1"/>
    </xf>
    <xf numFmtId="177" fontId="55" fillId="0" borderId="2" xfId="0" applyNumberFormat="1" applyFont="1" applyFill="1" applyBorder="1" applyAlignment="1">
      <alignment horizontal="right" vertical="top" wrapText="1"/>
    </xf>
    <xf numFmtId="165" fontId="55" fillId="0" borderId="2" xfId="0" applyNumberFormat="1" applyFont="1" applyFill="1" applyBorder="1" applyAlignment="1">
      <alignment horizontal="right" vertical="top" wrapText="1"/>
    </xf>
    <xf numFmtId="164" fontId="55" fillId="0" borderId="26" xfId="0" applyNumberFormat="1" applyFont="1" applyFill="1" applyBorder="1" applyAlignment="1">
      <alignment horizontal="center" vertical="top" wrapText="1"/>
    </xf>
    <xf numFmtId="1" fontId="55" fillId="0" borderId="2" xfId="0" applyNumberFormat="1" applyFont="1" applyFill="1" applyBorder="1" applyAlignment="1">
      <alignment horizontal="right" vertical="top"/>
    </xf>
    <xf numFmtId="166" fontId="55" fillId="25" borderId="26" xfId="0" applyNumberFormat="1" applyFont="1" applyFill="1" applyBorder="1" applyAlignment="1" applyProtection="1">
      <alignment vertical="top"/>
      <protection locked="0"/>
    </xf>
    <xf numFmtId="166" fontId="55" fillId="0" borderId="26" xfId="0" applyNumberFormat="1" applyFont="1" applyFill="1" applyBorder="1" applyAlignment="1">
      <alignment vertical="top"/>
    </xf>
    <xf numFmtId="4" fontId="55" fillId="25" borderId="38" xfId="0" applyNumberFormat="1" applyFont="1" applyFill="1" applyBorder="1" applyAlignment="1">
      <alignment horizontal="center" vertical="top"/>
    </xf>
    <xf numFmtId="7" fontId="0" fillId="2" borderId="43" xfId="0" applyNumberFormat="1" applyBorder="1" applyAlignment="1">
      <alignment horizontal="right" vertical="center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2" fontId="0" fillId="0" borderId="0" xfId="0" applyNumberFormat="1" applyFill="1" applyAlignment="1"/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vertical="top"/>
    </xf>
    <xf numFmtId="0" fontId="0" fillId="0" borderId="28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9" xfId="0" applyNumberFormat="1" applyFill="1" applyBorder="1"/>
    <xf numFmtId="0" fontId="0" fillId="0" borderId="29" xfId="0" applyNumberFormat="1" applyFill="1" applyBorder="1" applyAlignment="1">
      <alignment horizontal="center"/>
    </xf>
    <xf numFmtId="0" fontId="0" fillId="0" borderId="24" xfId="0" applyNumberFormat="1" applyFill="1" applyBorder="1" applyAlignment="1">
      <alignment horizontal="right"/>
    </xf>
    <xf numFmtId="7" fontId="0" fillId="0" borderId="30" xfId="0" applyNumberFormat="1" applyFill="1" applyBorder="1" applyAlignment="1">
      <alignment horizontal="right"/>
    </xf>
    <xf numFmtId="0" fontId="0" fillId="0" borderId="30" xfId="0" applyNumberForma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177" fontId="0" fillId="0" borderId="20" xfId="0" applyNumberFormat="1" applyFill="1" applyBorder="1" applyAlignment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164" fontId="55" fillId="0" borderId="1" xfId="80" applyNumberFormat="1" applyFont="1" applyFill="1" applyBorder="1" applyAlignment="1">
      <alignment vertical="top" wrapText="1"/>
    </xf>
    <xf numFmtId="164" fontId="55" fillId="0" borderId="1" xfId="80" applyNumberFormat="1" applyFont="1" applyFill="1" applyBorder="1" applyAlignment="1">
      <alignment horizontal="center" vertical="top" wrapText="1"/>
    </xf>
    <xf numFmtId="164" fontId="55" fillId="0" borderId="1" xfId="80" applyNumberFormat="1" applyFont="1" applyFill="1" applyBorder="1" applyAlignment="1">
      <alignment horizontal="left" vertical="top" wrapText="1"/>
    </xf>
    <xf numFmtId="0" fontId="0" fillId="0" borderId="19" xfId="0" applyNumberFormat="1" applyFill="1" applyBorder="1" applyAlignment="1">
      <alignment vertical="top"/>
    </xf>
    <xf numFmtId="165" fontId="55" fillId="0" borderId="1" xfId="80" applyNumberFormat="1" applyFont="1" applyFill="1" applyBorder="1" applyAlignment="1">
      <alignment horizontal="left" vertical="top" wrapText="1"/>
    </xf>
    <xf numFmtId="0" fontId="55" fillId="0" borderId="1" xfId="80" applyFont="1" applyFill="1" applyBorder="1" applyAlignment="1">
      <alignment horizontal="center" vertical="top" wrapText="1"/>
    </xf>
    <xf numFmtId="1" fontId="55" fillId="0" borderId="1" xfId="80" applyNumberFormat="1" applyFont="1" applyFill="1" applyBorder="1" applyAlignment="1">
      <alignment horizontal="right" vertical="top" wrapText="1"/>
    </xf>
    <xf numFmtId="166" fontId="55" fillId="0" borderId="1" xfId="80" applyNumberFormat="1" applyFont="1" applyFill="1" applyBorder="1" applyAlignment="1">
      <alignment vertical="top"/>
    </xf>
    <xf numFmtId="0" fontId="0" fillId="0" borderId="19" xfId="0" applyNumberFormat="1" applyFill="1" applyBorder="1" applyAlignment="1">
      <alignment horizontal="left" vertical="top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22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 vertical="center"/>
    </xf>
    <xf numFmtId="0" fontId="2" fillId="0" borderId="63" xfId="0" applyNumberFormat="1" applyFont="1" applyFill="1" applyBorder="1" applyAlignment="1">
      <alignment horizontal="center" vertical="center"/>
    </xf>
    <xf numFmtId="7" fontId="0" fillId="0" borderId="61" xfId="0" applyNumberFormat="1" applyFill="1" applyBorder="1" applyAlignment="1">
      <alignment horizontal="right" vertical="center"/>
    </xf>
    <xf numFmtId="0" fontId="2" fillId="0" borderId="56" xfId="0" applyNumberFormat="1" applyFont="1" applyFill="1" applyBorder="1" applyAlignment="1">
      <alignment vertical="top"/>
    </xf>
    <xf numFmtId="164" fontId="2" fillId="0" borderId="57" xfId="0" applyNumberFormat="1" applyFont="1" applyFill="1" applyBorder="1" applyAlignment="1" applyProtection="1">
      <alignment horizontal="left" vertical="center" wrapText="1"/>
    </xf>
    <xf numFmtId="1" fontId="0" fillId="0" borderId="1" xfId="0" applyNumberFormat="1" applyFill="1" applyBorder="1" applyAlignment="1">
      <alignment horizontal="center" vertical="top"/>
    </xf>
    <xf numFmtId="0" fontId="0" fillId="0" borderId="1" xfId="0" applyNumberFormat="1" applyFill="1" applyBorder="1" applyAlignment="1">
      <alignment horizontal="center" vertical="top"/>
    </xf>
    <xf numFmtId="7" fontId="0" fillId="0" borderId="1" xfId="0" applyNumberFormat="1" applyFill="1" applyBorder="1" applyAlignment="1">
      <alignment horizontal="right"/>
    </xf>
    <xf numFmtId="0" fontId="40" fillId="0" borderId="38" xfId="0" applyNumberFormat="1" applyFont="1" applyFill="1" applyBorder="1" applyAlignment="1">
      <alignment horizontal="left" vertical="top"/>
    </xf>
    <xf numFmtId="164" fontId="40" fillId="0" borderId="1" xfId="0" applyNumberFormat="1" applyFont="1" applyFill="1" applyBorder="1" applyAlignment="1" applyProtection="1">
      <alignment horizontal="left" vertical="top"/>
    </xf>
    <xf numFmtId="1" fontId="0" fillId="0" borderId="39" xfId="0" applyNumberFormat="1" applyFill="1" applyBorder="1" applyAlignment="1">
      <alignment horizontal="center" vertical="top"/>
    </xf>
    <xf numFmtId="7" fontId="0" fillId="0" borderId="39" xfId="0" applyNumberFormat="1" applyFill="1" applyBorder="1" applyAlignment="1">
      <alignment horizontal="right"/>
    </xf>
    <xf numFmtId="177" fontId="0" fillId="0" borderId="1" xfId="0" applyNumberFormat="1" applyFill="1" applyBorder="1" applyAlignment="1">
      <alignment horizontal="center" vertical="top"/>
    </xf>
    <xf numFmtId="164" fontId="2" fillId="0" borderId="57" xfId="0" applyNumberFormat="1" applyFont="1" applyFill="1" applyBorder="1" applyAlignment="1" applyProtection="1">
      <alignment horizontal="left" vertical="center"/>
    </xf>
    <xf numFmtId="1" fontId="0" fillId="0" borderId="0" xfId="0" applyNumberFormat="1" applyFill="1" applyBorder="1" applyAlignment="1">
      <alignment horizontal="center" vertical="top"/>
    </xf>
    <xf numFmtId="0" fontId="0" fillId="0" borderId="56" xfId="0" applyNumberFormat="1" applyFill="1" applyBorder="1" applyAlignment="1">
      <alignment horizontal="right" vertical="top"/>
    </xf>
    <xf numFmtId="0" fontId="2" fillId="0" borderId="58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right"/>
    </xf>
    <xf numFmtId="0" fontId="2" fillId="0" borderId="56" xfId="81" applyNumberFormat="1" applyFont="1" applyFill="1" applyBorder="1" applyAlignment="1">
      <alignment horizontal="center" vertical="center"/>
    </xf>
    <xf numFmtId="7" fontId="10" fillId="0" borderId="57" xfId="81" applyNumberFormat="1" applyFill="1" applyBorder="1" applyAlignment="1">
      <alignment horizontal="right" vertical="center"/>
    </xf>
    <xf numFmtId="0" fontId="2" fillId="0" borderId="58" xfId="81" applyNumberFormat="1" applyFont="1" applyFill="1" applyBorder="1" applyAlignment="1">
      <alignment horizontal="center" vertical="center"/>
    </xf>
    <xf numFmtId="7" fontId="10" fillId="0" borderId="59" xfId="81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top"/>
    </xf>
    <xf numFmtId="0" fontId="9" fillId="0" borderId="15" xfId="0" applyNumberFormat="1" applyFont="1" applyFill="1" applyBorder="1" applyAlignment="1">
      <alignment horizontal="centerContinuous"/>
    </xf>
    <xf numFmtId="0" fontId="0" fillId="0" borderId="15" xfId="0" applyNumberFormat="1" applyFill="1" applyBorder="1" applyAlignment="1">
      <alignment horizontal="centerContinuous"/>
    </xf>
    <xf numFmtId="0" fontId="0" fillId="0" borderId="25" xfId="0" applyNumberFormat="1" applyFill="1" applyBorder="1" applyAlignment="1">
      <alignment horizontal="right"/>
    </xf>
    <xf numFmtId="0" fontId="0" fillId="0" borderId="34" xfId="0" applyNumberFormat="1" applyFill="1" applyBorder="1" applyAlignment="1">
      <alignment horizontal="right" vertical="center"/>
    </xf>
    <xf numFmtId="0" fontId="2" fillId="0" borderId="31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7" fontId="0" fillId="0" borderId="33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0" fontId="2" fillId="0" borderId="37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 vertical="center"/>
    </xf>
    <xf numFmtId="7" fontId="0" fillId="0" borderId="60" xfId="0" applyNumberFormat="1" applyFill="1" applyBorder="1" applyAlignment="1">
      <alignment horizontal="right"/>
    </xf>
    <xf numFmtId="0" fontId="0" fillId="0" borderId="35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0" fontId="0" fillId="0" borderId="26" xfId="0" applyNumberFormat="1" applyFill="1" applyBorder="1" applyAlignment="1">
      <alignment horizontal="right"/>
    </xf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right"/>
    </xf>
    <xf numFmtId="7" fontId="5" fillId="25" borderId="0" xfId="0" applyNumberFormat="1" applyFont="1" applyFill="1" applyAlignment="1">
      <alignment horizontal="centerContinuous" vertical="center"/>
    </xf>
    <xf numFmtId="7" fontId="1" fillId="25" borderId="0" xfId="0" applyNumberFormat="1" applyFont="1" applyFill="1" applyAlignment="1">
      <alignment horizontal="centerContinuous" vertical="center"/>
    </xf>
    <xf numFmtId="7" fontId="0" fillId="25" borderId="0" xfId="0" applyNumberFormat="1" applyFill="1" applyAlignment="1">
      <alignment vertical="center"/>
    </xf>
    <xf numFmtId="7" fontId="0" fillId="25" borderId="18" xfId="0" applyNumberFormat="1" applyFill="1" applyBorder="1" applyAlignment="1">
      <alignment horizontal="right"/>
    </xf>
    <xf numFmtId="7" fontId="0" fillId="25" borderId="29" xfId="0" applyNumberFormat="1" applyFill="1" applyBorder="1" applyAlignment="1">
      <alignment horizontal="right"/>
    </xf>
    <xf numFmtId="7" fontId="0" fillId="25" borderId="30" xfId="0" applyNumberFormat="1" applyFill="1" applyBorder="1" applyAlignment="1">
      <alignment horizontal="right"/>
    </xf>
    <xf numFmtId="7" fontId="0" fillId="25" borderId="19" xfId="0" applyNumberFormat="1" applyFill="1" applyBorder="1" applyAlignment="1">
      <alignment horizontal="right" vertical="center"/>
    </xf>
    <xf numFmtId="7" fontId="0" fillId="25" borderId="19" xfId="0" applyNumberFormat="1" applyFill="1" applyBorder="1" applyAlignment="1">
      <alignment horizontal="right"/>
    </xf>
    <xf numFmtId="7" fontId="0" fillId="25" borderId="20" xfId="0" applyNumberFormat="1" applyFill="1" applyBorder="1" applyAlignment="1">
      <alignment horizontal="right"/>
    </xf>
    <xf numFmtId="7" fontId="0" fillId="25" borderId="22" xfId="0" applyNumberFormat="1" applyFill="1" applyBorder="1" applyAlignment="1">
      <alignment horizontal="right"/>
    </xf>
    <xf numFmtId="7" fontId="0" fillId="25" borderId="20" xfId="0" applyNumberFormat="1" applyFill="1" applyBorder="1" applyAlignment="1">
      <alignment horizontal="right" vertical="center"/>
    </xf>
    <xf numFmtId="7" fontId="0" fillId="25" borderId="22" xfId="0" applyNumberFormat="1" applyFill="1" applyBorder="1" applyAlignment="1">
      <alignment horizontal="right" vertical="center"/>
    </xf>
    <xf numFmtId="7" fontId="0" fillId="25" borderId="1" xfId="0" applyNumberFormat="1" applyFill="1" applyBorder="1" applyAlignment="1">
      <alignment horizontal="right"/>
    </xf>
    <xf numFmtId="7" fontId="0" fillId="25" borderId="39" xfId="0" applyNumberFormat="1" applyFill="1" applyBorder="1" applyAlignment="1">
      <alignment horizontal="right"/>
    </xf>
    <xf numFmtId="7" fontId="0" fillId="25" borderId="57" xfId="0" applyNumberFormat="1" applyFill="1" applyBorder="1" applyAlignment="1">
      <alignment horizontal="right"/>
    </xf>
    <xf numFmtId="7" fontId="10" fillId="25" borderId="20" xfId="81" applyNumberFormat="1" applyFill="1" applyBorder="1" applyAlignment="1">
      <alignment horizontal="right" vertical="center"/>
    </xf>
    <xf numFmtId="7" fontId="10" fillId="25" borderId="22" xfId="81" applyNumberFormat="1" applyFill="1" applyBorder="1" applyAlignment="1">
      <alignment horizontal="right" vertical="center"/>
    </xf>
    <xf numFmtId="0" fontId="0" fillId="25" borderId="15" xfId="0" applyNumberFormat="1" applyFill="1" applyBorder="1" applyAlignment="1">
      <alignment horizontal="centerContinuous"/>
    </xf>
    <xf numFmtId="0" fontId="0" fillId="25" borderId="0" xfId="0" applyNumberFormat="1" applyFill="1" applyAlignment="1">
      <alignment horizontal="right" vertical="center"/>
    </xf>
    <xf numFmtId="7" fontId="4" fillId="25" borderId="33" xfId="0" applyNumberFormat="1" applyFont="1" applyFill="1" applyBorder="1" applyAlignment="1">
      <alignment horizontal="right"/>
    </xf>
    <xf numFmtId="7" fontId="0" fillId="25" borderId="27" xfId="0" applyNumberFormat="1" applyFill="1" applyBorder="1" applyAlignment="1">
      <alignment horizontal="right"/>
    </xf>
    <xf numFmtId="7" fontId="4" fillId="25" borderId="30" xfId="0" applyNumberFormat="1" applyFont="1" applyFill="1" applyBorder="1" applyAlignment="1">
      <alignment horizontal="right"/>
    </xf>
    <xf numFmtId="7" fontId="4" fillId="25" borderId="60" xfId="0" applyNumberFormat="1" applyFont="1" applyFill="1" applyBorder="1" applyAlignment="1">
      <alignment horizontal="right"/>
    </xf>
    <xf numFmtId="7" fontId="0" fillId="25" borderId="13" xfId="0" applyNumberFormat="1" applyFill="1" applyBorder="1" applyAlignment="1">
      <alignment horizontal="right"/>
    </xf>
    <xf numFmtId="0" fontId="0" fillId="25" borderId="0" xfId="0" applyNumberFormat="1" applyFill="1" applyAlignment="1">
      <alignment horizontal="right"/>
    </xf>
    <xf numFmtId="164" fontId="2" fillId="0" borderId="19" xfId="0" applyNumberFormat="1" applyFont="1" applyFill="1" applyBorder="1" applyAlignment="1" applyProtection="1">
      <alignment horizontal="left" vertical="center" wrapText="1"/>
    </xf>
    <xf numFmtId="0" fontId="56" fillId="0" borderId="38" xfId="0" applyFont="1" applyFill="1" applyBorder="1" applyAlignment="1">
      <alignment vertical="top" wrapText="1"/>
    </xf>
    <xf numFmtId="0" fontId="56" fillId="25" borderId="0" xfId="0" applyFont="1" applyFill="1" applyBorder="1" applyAlignment="1">
      <alignment vertical="top"/>
    </xf>
    <xf numFmtId="165" fontId="55" fillId="0" borderId="1" xfId="0" applyNumberFormat="1" applyFont="1" applyFill="1" applyBorder="1" applyAlignment="1">
      <alignment horizontal="center" vertical="top"/>
    </xf>
    <xf numFmtId="165" fontId="55" fillId="0" borderId="2" xfId="0" applyNumberFormat="1" applyFont="1" applyFill="1" applyBorder="1" applyAlignment="1">
      <alignment horizontal="center" vertical="top"/>
    </xf>
    <xf numFmtId="164" fontId="57" fillId="0" borderId="1" xfId="0" applyNumberFormat="1" applyFont="1" applyFill="1" applyBorder="1" applyAlignment="1">
      <alignment horizontal="left" vertical="top" wrapText="1"/>
    </xf>
    <xf numFmtId="1" fontId="7" fillId="0" borderId="43" xfId="0" applyNumberFormat="1" applyFont="1" applyFill="1" applyBorder="1" applyAlignment="1">
      <alignment horizontal="left" vertical="center" wrapText="1"/>
    </xf>
    <xf numFmtId="0" fontId="0" fillId="0" borderId="44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8" xfId="0" applyNumberFormat="1" applyFill="1" applyBorder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9" fillId="0" borderId="37" xfId="0" applyNumberFormat="1" applyFont="1" applyFill="1" applyBorder="1" applyAlignment="1">
      <alignment vertical="top"/>
    </xf>
    <xf numFmtId="0" fontId="0" fillId="0" borderId="41" xfId="0" applyNumberFormat="1" applyFill="1" applyBorder="1" applyAlignment="1"/>
    <xf numFmtId="0" fontId="0" fillId="0" borderId="42" xfId="0" applyNumberFormat="1" applyFill="1" applyBorder="1" applyAlignment="1"/>
    <xf numFmtId="0" fontId="9" fillId="0" borderId="54" xfId="0" applyNumberFormat="1" applyFont="1" applyFill="1" applyBorder="1" applyAlignment="1">
      <alignment vertical="center"/>
    </xf>
    <xf numFmtId="0" fontId="0" fillId="0" borderId="55" xfId="0" applyNumberFormat="1" applyFill="1" applyBorder="1" applyAlignment="1">
      <alignment vertical="center"/>
    </xf>
    <xf numFmtId="1" fontId="7" fillId="0" borderId="37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top" wrapText="1"/>
    </xf>
    <xf numFmtId="0" fontId="0" fillId="0" borderId="41" xfId="0" applyNumberFormat="1" applyFill="1" applyBorder="1" applyAlignment="1">
      <alignment wrapText="1"/>
    </xf>
    <xf numFmtId="0" fontId="0" fillId="0" borderId="42" xfId="0" applyNumberFormat="1" applyFill="1" applyBorder="1" applyAlignment="1">
      <alignment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10" fillId="0" borderId="0" xfId="81" applyNumberFormat="1" applyFill="1" applyBorder="1" applyAlignment="1">
      <alignment vertical="center" wrapText="1"/>
    </xf>
    <xf numFmtId="0" fontId="10" fillId="0" borderId="48" xfId="81" applyNumberFormat="1" applyFill="1" applyBorder="1" applyAlignment="1">
      <alignment vertical="center" wrapText="1"/>
    </xf>
    <xf numFmtId="1" fontId="7" fillId="0" borderId="43" xfId="81" applyNumberFormat="1" applyFont="1" applyFill="1" applyBorder="1" applyAlignment="1">
      <alignment horizontal="left" vertical="center" wrapText="1"/>
    </xf>
    <xf numFmtId="0" fontId="10" fillId="0" borderId="44" xfId="81" applyNumberFormat="1" applyFill="1" applyBorder="1" applyAlignment="1">
      <alignment vertical="center" wrapText="1"/>
    </xf>
    <xf numFmtId="0" fontId="10" fillId="0" borderId="45" xfId="81" applyNumberFormat="1" applyFill="1" applyBorder="1" applyAlignment="1">
      <alignment vertical="center" wrapText="1"/>
    </xf>
    <xf numFmtId="7" fontId="0" fillId="0" borderId="40" xfId="0" applyNumberFormat="1" applyFill="1" applyBorder="1" applyAlignment="1">
      <alignment horizontal="center"/>
    </xf>
    <xf numFmtId="0" fontId="0" fillId="0" borderId="53" xfId="0" applyNumberFormat="1" applyFill="1" applyBorder="1" applyAlignment="1"/>
    <xf numFmtId="1" fontId="3" fillId="0" borderId="49" xfId="0" applyNumberFormat="1" applyFont="1" applyFill="1" applyBorder="1" applyAlignment="1">
      <alignment horizontal="left" vertical="center" wrapText="1"/>
    </xf>
    <xf numFmtId="0" fontId="0" fillId="0" borderId="50" xfId="0" applyNumberFormat="1" applyFill="1" applyBorder="1" applyAlignment="1">
      <alignment vertical="center" wrapText="1"/>
    </xf>
    <xf numFmtId="0" fontId="0" fillId="0" borderId="51" xfId="0" applyNumberFormat="1" applyFill="1" applyBorder="1" applyAlignment="1">
      <alignment vertical="center" wrapText="1"/>
    </xf>
    <xf numFmtId="0" fontId="9" fillId="0" borderId="52" xfId="0" applyNumberFormat="1" applyFont="1" applyFill="1" applyBorder="1" applyAlignment="1">
      <alignment vertical="center" wrapText="1"/>
    </xf>
    <xf numFmtId="0" fontId="0" fillId="0" borderId="17" xfId="0" applyNumberFormat="1" applyFill="1" applyBorder="1" applyAlignment="1">
      <alignment vertical="center" wrapText="1"/>
    </xf>
    <xf numFmtId="0" fontId="0" fillId="0" borderId="18" xfId="0" applyNumberFormat="1" applyFill="1" applyBorder="1" applyAlignment="1">
      <alignment vertical="center" wrapText="1"/>
    </xf>
    <xf numFmtId="1" fontId="3" fillId="0" borderId="43" xfId="0" applyNumberFormat="1" applyFont="1" applyFill="1" applyBorder="1" applyAlignment="1">
      <alignment horizontal="left" vertical="center" wrapText="1"/>
    </xf>
    <xf numFmtId="0" fontId="0" fillId="0" borderId="46" xfId="0" applyNumberFormat="1" applyFill="1" applyBorder="1" applyAlignment="1"/>
    <xf numFmtId="0" fontId="0" fillId="0" borderId="47" xfId="0" applyNumberFormat="1" applyFill="1" applyBorder="1" applyAlignment="1"/>
    <xf numFmtId="0" fontId="3" fillId="0" borderId="49" xfId="0" applyNumberFormat="1" applyFont="1" applyFill="1" applyBorder="1" applyAlignment="1">
      <alignment horizontal="left" vertical="top" wrapText="1"/>
    </xf>
    <xf numFmtId="0" fontId="3" fillId="0" borderId="50" xfId="0" applyNumberFormat="1" applyFont="1" applyFill="1" applyBorder="1" applyAlignment="1">
      <alignment horizontal="left" vertical="top" wrapText="1"/>
    </xf>
    <xf numFmtId="0" fontId="3" fillId="0" borderId="51" xfId="0" applyNumberFormat="1" applyFont="1" applyFill="1" applyBorder="1" applyAlignment="1">
      <alignment horizontal="left" vertical="top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75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J500"/>
  <sheetViews>
    <sheetView showZeros="0" tabSelected="1" showOutlineSymbols="0" view="pageBreakPreview" topLeftCell="B1" zoomScale="87" zoomScaleNormal="87" zoomScaleSheetLayoutView="87" workbookViewId="0">
      <selection activeCell="G16" sqref="G16"/>
    </sheetView>
  </sheetViews>
  <sheetFormatPr defaultColWidth="10.5546875" defaultRowHeight="15" x14ac:dyDescent="0.2"/>
  <cols>
    <col min="1" max="1" width="7.88671875" style="4" hidden="1" customWidth="1"/>
    <col min="2" max="2" width="8.77734375" style="86" customWidth="1"/>
    <col min="3" max="3" width="36.77734375" style="165" customWidth="1"/>
    <col min="4" max="4" width="12.77734375" style="166" customWidth="1"/>
    <col min="5" max="5" width="6.77734375" style="165" customWidth="1"/>
    <col min="6" max="6" width="11.77734375" style="165" customWidth="1"/>
    <col min="7" max="7" width="11.77734375" style="192" customWidth="1"/>
    <col min="8" max="8" width="16.77734375" style="167" customWidth="1"/>
  </cols>
  <sheetData>
    <row r="1" spans="1:8" ht="15.75" x14ac:dyDescent="0.2">
      <c r="A1" s="8"/>
      <c r="B1" s="82" t="s">
        <v>598</v>
      </c>
      <c r="C1" s="83"/>
      <c r="D1" s="83"/>
      <c r="E1" s="83"/>
      <c r="F1" s="83"/>
      <c r="G1" s="168"/>
      <c r="H1" s="83"/>
    </row>
    <row r="2" spans="1:8" x14ac:dyDescent="0.2">
      <c r="A2" s="7"/>
      <c r="B2" s="84" t="s">
        <v>501</v>
      </c>
      <c r="C2" s="85"/>
      <c r="D2" s="85"/>
      <c r="E2" s="85"/>
      <c r="F2" s="85"/>
      <c r="G2" s="169"/>
      <c r="H2" s="85"/>
    </row>
    <row r="3" spans="1:8" x14ac:dyDescent="0.2">
      <c r="A3" s="1"/>
      <c r="B3" s="86" t="s">
        <v>0</v>
      </c>
      <c r="C3" s="87"/>
      <c r="D3" s="87"/>
      <c r="E3" s="87"/>
      <c r="F3" s="87"/>
      <c r="G3" s="170"/>
      <c r="H3" s="88"/>
    </row>
    <row r="4" spans="1:8" x14ac:dyDescent="0.2">
      <c r="A4" s="13" t="s">
        <v>25</v>
      </c>
      <c r="B4" s="89" t="s">
        <v>2</v>
      </c>
      <c r="C4" s="90" t="s">
        <v>3</v>
      </c>
      <c r="D4" s="91" t="s">
        <v>4</v>
      </c>
      <c r="E4" s="92" t="s">
        <v>5</v>
      </c>
      <c r="F4" s="92" t="s">
        <v>6</v>
      </c>
      <c r="G4" s="171" t="s">
        <v>7</v>
      </c>
      <c r="H4" s="91" t="s">
        <v>8</v>
      </c>
    </row>
    <row r="5" spans="1:8" ht="15.75" thickBot="1" x14ac:dyDescent="0.25">
      <c r="A5" s="5"/>
      <c r="B5" s="93"/>
      <c r="C5" s="94"/>
      <c r="D5" s="95" t="s">
        <v>9</v>
      </c>
      <c r="E5" s="96"/>
      <c r="F5" s="97" t="s">
        <v>10</v>
      </c>
      <c r="G5" s="172"/>
      <c r="H5" s="98"/>
    </row>
    <row r="6" spans="1:8" ht="33" customHeight="1" thickTop="1" x14ac:dyDescent="0.2">
      <c r="A6" s="2"/>
      <c r="B6" s="206" t="s">
        <v>28</v>
      </c>
      <c r="C6" s="207"/>
      <c r="D6" s="207"/>
      <c r="E6" s="207"/>
      <c r="F6" s="208"/>
      <c r="G6" s="173"/>
      <c r="H6" s="100"/>
    </row>
    <row r="7" spans="1:8" s="11" customFormat="1" ht="33" customHeight="1" x14ac:dyDescent="0.2">
      <c r="A7" s="10"/>
      <c r="B7" s="101" t="s">
        <v>11</v>
      </c>
      <c r="C7" s="202" t="s">
        <v>484</v>
      </c>
      <c r="D7" s="205"/>
      <c r="E7" s="205"/>
      <c r="F7" s="204"/>
      <c r="G7" s="174"/>
      <c r="H7" s="102" t="s">
        <v>1</v>
      </c>
    </row>
    <row r="8" spans="1:8" ht="33" customHeight="1" x14ac:dyDescent="0.2">
      <c r="A8" s="2"/>
      <c r="B8" s="103"/>
      <c r="C8" s="104" t="s">
        <v>18</v>
      </c>
      <c r="D8" s="105"/>
      <c r="E8" s="106" t="s">
        <v>1</v>
      </c>
      <c r="F8" s="106" t="s">
        <v>1</v>
      </c>
      <c r="G8" s="175" t="s">
        <v>1</v>
      </c>
      <c r="H8" s="107"/>
    </row>
    <row r="9" spans="1:8" s="35" customFormat="1" ht="30" customHeight="1" x14ac:dyDescent="0.2">
      <c r="A9" s="29" t="s">
        <v>87</v>
      </c>
      <c r="B9" s="30" t="s">
        <v>172</v>
      </c>
      <c r="C9" s="31" t="s">
        <v>88</v>
      </c>
      <c r="D9" s="39" t="s">
        <v>319</v>
      </c>
      <c r="E9" s="32" t="s">
        <v>30</v>
      </c>
      <c r="F9" s="59">
        <v>7935</v>
      </c>
      <c r="G9" s="17"/>
      <c r="H9" s="34">
        <f t="shared" ref="H9:H11" si="0">ROUND(G9*F9,2)</f>
        <v>0</v>
      </c>
    </row>
    <row r="10" spans="1:8" s="35" customFormat="1" ht="30" customHeight="1" x14ac:dyDescent="0.2">
      <c r="A10" s="36" t="s">
        <v>89</v>
      </c>
      <c r="B10" s="30" t="s">
        <v>31</v>
      </c>
      <c r="C10" s="31" t="s">
        <v>90</v>
      </c>
      <c r="D10" s="39" t="s">
        <v>319</v>
      </c>
      <c r="E10" s="32" t="s">
        <v>32</v>
      </c>
      <c r="F10" s="59">
        <v>11940</v>
      </c>
      <c r="G10" s="17"/>
      <c r="H10" s="34">
        <f t="shared" si="0"/>
        <v>0</v>
      </c>
    </row>
    <row r="11" spans="1:8" s="35" customFormat="1" ht="33" customHeight="1" x14ac:dyDescent="0.2">
      <c r="A11" s="29" t="s">
        <v>320</v>
      </c>
      <c r="B11" s="30" t="s">
        <v>92</v>
      </c>
      <c r="C11" s="31" t="s">
        <v>321</v>
      </c>
      <c r="D11" s="39" t="s">
        <v>319</v>
      </c>
      <c r="E11" s="32" t="s">
        <v>30</v>
      </c>
      <c r="F11" s="59">
        <v>500</v>
      </c>
      <c r="G11" s="17"/>
      <c r="H11" s="34">
        <f t="shared" si="0"/>
        <v>0</v>
      </c>
    </row>
    <row r="12" spans="1:8" s="35" customFormat="1" ht="30" customHeight="1" x14ac:dyDescent="0.2">
      <c r="A12" s="36" t="s">
        <v>91</v>
      </c>
      <c r="B12" s="30" t="s">
        <v>93</v>
      </c>
      <c r="C12" s="31" t="s">
        <v>322</v>
      </c>
      <c r="D12" s="39" t="s">
        <v>319</v>
      </c>
      <c r="E12" s="32"/>
      <c r="F12" s="59"/>
      <c r="G12" s="37"/>
      <c r="H12" s="34"/>
    </row>
    <row r="13" spans="1:8" s="35" customFormat="1" ht="30" customHeight="1" x14ac:dyDescent="0.2">
      <c r="A13" s="36" t="s">
        <v>323</v>
      </c>
      <c r="B13" s="38" t="s">
        <v>33</v>
      </c>
      <c r="C13" s="31" t="s">
        <v>324</v>
      </c>
      <c r="D13" s="39" t="s">
        <v>1</v>
      </c>
      <c r="E13" s="32" t="s">
        <v>34</v>
      </c>
      <c r="F13" s="59">
        <v>5305</v>
      </c>
      <c r="G13" s="17"/>
      <c r="H13" s="34">
        <f t="shared" ref="H13:H19" si="1">ROUND(G13*F13,2)</f>
        <v>0</v>
      </c>
    </row>
    <row r="14" spans="1:8" s="35" customFormat="1" ht="30" customHeight="1" x14ac:dyDescent="0.2">
      <c r="A14" s="36" t="s">
        <v>325</v>
      </c>
      <c r="B14" s="38" t="s">
        <v>40</v>
      </c>
      <c r="C14" s="31" t="s">
        <v>326</v>
      </c>
      <c r="D14" s="39" t="s">
        <v>1</v>
      </c>
      <c r="E14" s="32" t="s">
        <v>34</v>
      </c>
      <c r="F14" s="59">
        <v>10480</v>
      </c>
      <c r="G14" s="17"/>
      <c r="H14" s="34">
        <f t="shared" si="1"/>
        <v>0</v>
      </c>
    </row>
    <row r="15" spans="1:8" s="35" customFormat="1" ht="33" customHeight="1" x14ac:dyDescent="0.2">
      <c r="A15" s="36" t="s">
        <v>35</v>
      </c>
      <c r="B15" s="30" t="s">
        <v>94</v>
      </c>
      <c r="C15" s="31" t="s">
        <v>36</v>
      </c>
      <c r="D15" s="39" t="s">
        <v>319</v>
      </c>
      <c r="E15" s="32"/>
      <c r="F15" s="59"/>
      <c r="G15" s="37"/>
      <c r="H15" s="34"/>
    </row>
    <row r="16" spans="1:8" s="35" customFormat="1" ht="33" customHeight="1" x14ac:dyDescent="0.2">
      <c r="A16" s="36" t="s">
        <v>327</v>
      </c>
      <c r="B16" s="38" t="s">
        <v>33</v>
      </c>
      <c r="C16" s="31" t="s">
        <v>328</v>
      </c>
      <c r="D16" s="39" t="s">
        <v>1</v>
      </c>
      <c r="E16" s="32" t="s">
        <v>30</v>
      </c>
      <c r="F16" s="59">
        <v>1370</v>
      </c>
      <c r="G16" s="17"/>
      <c r="H16" s="34">
        <f t="shared" si="1"/>
        <v>0</v>
      </c>
    </row>
    <row r="17" spans="1:8" s="35" customFormat="1" ht="30" customHeight="1" x14ac:dyDescent="0.2">
      <c r="A17" s="29" t="s">
        <v>37</v>
      </c>
      <c r="B17" s="30" t="s">
        <v>96</v>
      </c>
      <c r="C17" s="31" t="s">
        <v>38</v>
      </c>
      <c r="D17" s="39" t="s">
        <v>319</v>
      </c>
      <c r="E17" s="32" t="s">
        <v>32</v>
      </c>
      <c r="F17" s="59">
        <v>5715</v>
      </c>
      <c r="G17" s="17"/>
      <c r="H17" s="34">
        <f t="shared" si="1"/>
        <v>0</v>
      </c>
    </row>
    <row r="18" spans="1:8" s="35" customFormat="1" ht="30" customHeight="1" x14ac:dyDescent="0.2">
      <c r="A18" s="36" t="s">
        <v>95</v>
      </c>
      <c r="B18" s="30" t="s">
        <v>97</v>
      </c>
      <c r="C18" s="31" t="s">
        <v>329</v>
      </c>
      <c r="D18" s="39" t="s">
        <v>330</v>
      </c>
      <c r="E18" s="32"/>
      <c r="F18" s="59"/>
      <c r="G18" s="40"/>
      <c r="H18" s="34">
        <f t="shared" si="1"/>
        <v>0</v>
      </c>
    </row>
    <row r="19" spans="1:8" s="35" customFormat="1" ht="30" customHeight="1" x14ac:dyDescent="0.2">
      <c r="A19" s="36" t="s">
        <v>331</v>
      </c>
      <c r="B19" s="38" t="s">
        <v>33</v>
      </c>
      <c r="C19" s="31" t="s">
        <v>332</v>
      </c>
      <c r="D19" s="39" t="s">
        <v>1</v>
      </c>
      <c r="E19" s="32" t="s">
        <v>32</v>
      </c>
      <c r="F19" s="59">
        <v>12480</v>
      </c>
      <c r="G19" s="17"/>
      <c r="H19" s="34">
        <f t="shared" si="1"/>
        <v>0</v>
      </c>
    </row>
    <row r="20" spans="1:8" s="35" customFormat="1" ht="30" customHeight="1" x14ac:dyDescent="0.2">
      <c r="A20" s="36" t="s">
        <v>333</v>
      </c>
      <c r="B20" s="30" t="s">
        <v>99</v>
      </c>
      <c r="C20" s="31" t="s">
        <v>98</v>
      </c>
      <c r="D20" s="39" t="s">
        <v>334</v>
      </c>
      <c r="E20" s="32"/>
      <c r="F20" s="59"/>
      <c r="G20" s="37"/>
      <c r="H20" s="34"/>
    </row>
    <row r="21" spans="1:8" s="35" customFormat="1" ht="30" customHeight="1" x14ac:dyDescent="0.2">
      <c r="A21" s="36" t="s">
        <v>335</v>
      </c>
      <c r="B21" s="38" t="s">
        <v>33</v>
      </c>
      <c r="C21" s="31" t="s">
        <v>336</v>
      </c>
      <c r="D21" s="39" t="s">
        <v>1</v>
      </c>
      <c r="E21" s="32" t="s">
        <v>32</v>
      </c>
      <c r="F21" s="59">
        <v>11940</v>
      </c>
      <c r="G21" s="17"/>
      <c r="H21" s="34">
        <f t="shared" ref="H21" si="2">ROUND(G21*F21,2)</f>
        <v>0</v>
      </c>
    </row>
    <row r="22" spans="1:8" ht="33" customHeight="1" x14ac:dyDescent="0.2">
      <c r="A22" s="2"/>
      <c r="B22" s="103"/>
      <c r="C22" s="108" t="s">
        <v>310</v>
      </c>
      <c r="D22" s="105"/>
      <c r="E22" s="109"/>
      <c r="F22" s="110"/>
      <c r="G22" s="175"/>
      <c r="H22" s="107"/>
    </row>
    <row r="23" spans="1:8" s="35" customFormat="1" ht="30" customHeight="1" x14ac:dyDescent="0.2">
      <c r="A23" s="41" t="s">
        <v>67</v>
      </c>
      <c r="B23" s="30" t="s">
        <v>100</v>
      </c>
      <c r="C23" s="31" t="s">
        <v>68</v>
      </c>
      <c r="D23" s="39" t="s">
        <v>319</v>
      </c>
      <c r="E23" s="32"/>
      <c r="F23" s="59"/>
      <c r="G23" s="37"/>
      <c r="H23" s="34"/>
    </row>
    <row r="24" spans="1:8" s="35" customFormat="1" ht="30" customHeight="1" x14ac:dyDescent="0.2">
      <c r="A24" s="41" t="s">
        <v>69</v>
      </c>
      <c r="B24" s="38" t="s">
        <v>33</v>
      </c>
      <c r="C24" s="31" t="s">
        <v>70</v>
      </c>
      <c r="D24" s="39" t="s">
        <v>1</v>
      </c>
      <c r="E24" s="32" t="s">
        <v>32</v>
      </c>
      <c r="F24" s="59">
        <v>10482</v>
      </c>
      <c r="G24" s="17"/>
      <c r="H24" s="34">
        <f>ROUND(G24*F24,2)</f>
        <v>0</v>
      </c>
    </row>
    <row r="25" spans="1:8" s="35" customFormat="1" ht="30" customHeight="1" x14ac:dyDescent="0.2">
      <c r="A25" s="41" t="s">
        <v>173</v>
      </c>
      <c r="B25" s="38" t="s">
        <v>40</v>
      </c>
      <c r="C25" s="31" t="s">
        <v>174</v>
      </c>
      <c r="D25" s="39" t="s">
        <v>1</v>
      </c>
      <c r="E25" s="32" t="s">
        <v>32</v>
      </c>
      <c r="F25" s="59">
        <v>200</v>
      </c>
      <c r="G25" s="17"/>
      <c r="H25" s="34">
        <f>ROUND(G25*F25,2)</f>
        <v>0</v>
      </c>
    </row>
    <row r="26" spans="1:8" s="35" customFormat="1" ht="30" customHeight="1" x14ac:dyDescent="0.2">
      <c r="A26" s="41" t="s">
        <v>41</v>
      </c>
      <c r="B26" s="30" t="s">
        <v>101</v>
      </c>
      <c r="C26" s="31" t="s">
        <v>42</v>
      </c>
      <c r="D26" s="39" t="s">
        <v>175</v>
      </c>
      <c r="E26" s="32"/>
      <c r="F26" s="59"/>
      <c r="G26" s="37"/>
      <c r="H26" s="34"/>
    </row>
    <row r="27" spans="1:8" s="35" customFormat="1" ht="30" customHeight="1" x14ac:dyDescent="0.2">
      <c r="A27" s="41" t="s">
        <v>43</v>
      </c>
      <c r="B27" s="38" t="s">
        <v>33</v>
      </c>
      <c r="C27" s="31" t="s">
        <v>44</v>
      </c>
      <c r="D27" s="39" t="s">
        <v>1</v>
      </c>
      <c r="E27" s="32" t="s">
        <v>39</v>
      </c>
      <c r="F27" s="33">
        <v>90</v>
      </c>
      <c r="G27" s="17"/>
      <c r="H27" s="34">
        <f>ROUND(G27*F27,2)</f>
        <v>0</v>
      </c>
    </row>
    <row r="28" spans="1:8" s="35" customFormat="1" ht="30" customHeight="1" x14ac:dyDescent="0.2">
      <c r="A28" s="41" t="s">
        <v>176</v>
      </c>
      <c r="B28" s="38" t="s">
        <v>40</v>
      </c>
      <c r="C28" s="31" t="s">
        <v>177</v>
      </c>
      <c r="D28" s="39" t="s">
        <v>1</v>
      </c>
      <c r="E28" s="32" t="s">
        <v>39</v>
      </c>
      <c r="F28" s="33">
        <v>50</v>
      </c>
      <c r="G28" s="17"/>
      <c r="H28" s="34">
        <f>ROUND(G28*F28,2)</f>
        <v>0</v>
      </c>
    </row>
    <row r="29" spans="1:8" s="35" customFormat="1" ht="30" customHeight="1" x14ac:dyDescent="0.2">
      <c r="A29" s="41" t="s">
        <v>45</v>
      </c>
      <c r="B29" s="30" t="s">
        <v>102</v>
      </c>
      <c r="C29" s="31" t="s">
        <v>46</v>
      </c>
      <c r="D29" s="39" t="s">
        <v>175</v>
      </c>
      <c r="E29" s="32"/>
      <c r="F29" s="33"/>
      <c r="G29" s="37"/>
      <c r="H29" s="34"/>
    </row>
    <row r="30" spans="1:8" s="35" customFormat="1" ht="30" customHeight="1" x14ac:dyDescent="0.2">
      <c r="A30" s="41" t="s">
        <v>47</v>
      </c>
      <c r="B30" s="38" t="s">
        <v>33</v>
      </c>
      <c r="C30" s="31" t="s">
        <v>48</v>
      </c>
      <c r="D30" s="39" t="s">
        <v>1</v>
      </c>
      <c r="E30" s="32" t="s">
        <v>39</v>
      </c>
      <c r="F30" s="33">
        <v>75</v>
      </c>
      <c r="G30" s="17"/>
      <c r="H30" s="34">
        <f>ROUND(G30*F30,2)</f>
        <v>0</v>
      </c>
    </row>
    <row r="31" spans="1:8" s="35" customFormat="1" ht="30" customHeight="1" x14ac:dyDescent="0.2">
      <c r="A31" s="41" t="s">
        <v>166</v>
      </c>
      <c r="B31" s="30" t="s">
        <v>109</v>
      </c>
      <c r="C31" s="31" t="s">
        <v>167</v>
      </c>
      <c r="D31" s="39" t="s">
        <v>103</v>
      </c>
      <c r="E31" s="32"/>
      <c r="F31" s="59"/>
      <c r="G31" s="37"/>
      <c r="H31" s="34"/>
    </row>
    <row r="32" spans="1:8" s="35" customFormat="1" ht="30" customHeight="1" x14ac:dyDescent="0.2">
      <c r="A32" s="41" t="s">
        <v>168</v>
      </c>
      <c r="B32" s="64" t="s">
        <v>33</v>
      </c>
      <c r="C32" s="65" t="s">
        <v>104</v>
      </c>
      <c r="D32" s="66" t="s">
        <v>1</v>
      </c>
      <c r="E32" s="67" t="s">
        <v>32</v>
      </c>
      <c r="F32" s="68">
        <v>2803.5</v>
      </c>
      <c r="G32" s="69"/>
      <c r="H32" s="70">
        <f t="shared" ref="H32" si="3">ROUND(G32*F32,2)</f>
        <v>0</v>
      </c>
    </row>
    <row r="33" spans="1:8" s="35" customFormat="1" ht="30" customHeight="1" x14ac:dyDescent="0.2">
      <c r="A33" s="41" t="s">
        <v>227</v>
      </c>
      <c r="B33" s="30" t="s">
        <v>112</v>
      </c>
      <c r="C33" s="31" t="s">
        <v>228</v>
      </c>
      <c r="D33" s="39" t="s">
        <v>103</v>
      </c>
      <c r="E33" s="32"/>
      <c r="F33" s="59"/>
      <c r="G33" s="37"/>
      <c r="H33" s="34"/>
    </row>
    <row r="34" spans="1:8" s="35" customFormat="1" ht="30" customHeight="1" x14ac:dyDescent="0.2">
      <c r="A34" s="41" t="s">
        <v>229</v>
      </c>
      <c r="B34" s="38" t="s">
        <v>33</v>
      </c>
      <c r="C34" s="31" t="s">
        <v>104</v>
      </c>
      <c r="D34" s="39" t="s">
        <v>230</v>
      </c>
      <c r="E34" s="32"/>
      <c r="F34" s="59"/>
      <c r="G34" s="37"/>
      <c r="H34" s="34"/>
    </row>
    <row r="35" spans="1:8" s="35" customFormat="1" ht="30" customHeight="1" x14ac:dyDescent="0.2">
      <c r="A35" s="41" t="s">
        <v>231</v>
      </c>
      <c r="B35" s="42" t="s">
        <v>105</v>
      </c>
      <c r="C35" s="31" t="s">
        <v>232</v>
      </c>
      <c r="D35" s="39"/>
      <c r="E35" s="32" t="s">
        <v>32</v>
      </c>
      <c r="F35" s="59">
        <v>25</v>
      </c>
      <c r="G35" s="17"/>
      <c r="H35" s="34">
        <f t="shared" ref="H35:H39" si="4">ROUND(G35*F35,2)</f>
        <v>0</v>
      </c>
    </row>
    <row r="36" spans="1:8" s="35" customFormat="1" ht="30" customHeight="1" x14ac:dyDescent="0.2">
      <c r="A36" s="41" t="s">
        <v>233</v>
      </c>
      <c r="B36" s="42" t="s">
        <v>106</v>
      </c>
      <c r="C36" s="31" t="s">
        <v>234</v>
      </c>
      <c r="D36" s="39"/>
      <c r="E36" s="32" t="s">
        <v>32</v>
      </c>
      <c r="F36" s="59">
        <v>45</v>
      </c>
      <c r="G36" s="17"/>
      <c r="H36" s="34">
        <f t="shared" si="4"/>
        <v>0</v>
      </c>
    </row>
    <row r="37" spans="1:8" s="35" customFormat="1" ht="30" customHeight="1" x14ac:dyDescent="0.2">
      <c r="A37" s="41" t="s">
        <v>255</v>
      </c>
      <c r="B37" s="30" t="s">
        <v>116</v>
      </c>
      <c r="C37" s="31" t="s">
        <v>257</v>
      </c>
      <c r="D37" s="39" t="s">
        <v>103</v>
      </c>
      <c r="E37" s="32" t="s">
        <v>32</v>
      </c>
      <c r="F37" s="52">
        <v>55</v>
      </c>
      <c r="G37" s="17"/>
      <c r="H37" s="34">
        <f t="shared" si="4"/>
        <v>0</v>
      </c>
    </row>
    <row r="38" spans="1:8" s="35" customFormat="1" ht="30" customHeight="1" x14ac:dyDescent="0.2">
      <c r="A38" s="41" t="s">
        <v>301</v>
      </c>
      <c r="B38" s="30" t="s">
        <v>118</v>
      </c>
      <c r="C38" s="31" t="s">
        <v>302</v>
      </c>
      <c r="D38" s="39" t="s">
        <v>103</v>
      </c>
      <c r="E38" s="32" t="s">
        <v>32</v>
      </c>
      <c r="F38" s="59">
        <v>20</v>
      </c>
      <c r="G38" s="17"/>
      <c r="H38" s="34">
        <f t="shared" si="4"/>
        <v>0</v>
      </c>
    </row>
    <row r="39" spans="1:8" s="35" customFormat="1" ht="30" customHeight="1" x14ac:dyDescent="0.2">
      <c r="A39" s="41" t="s">
        <v>337</v>
      </c>
      <c r="B39" s="30" t="s">
        <v>119</v>
      </c>
      <c r="C39" s="31" t="s">
        <v>338</v>
      </c>
      <c r="D39" s="39" t="s">
        <v>103</v>
      </c>
      <c r="E39" s="32" t="s">
        <v>32</v>
      </c>
      <c r="F39" s="59">
        <v>20</v>
      </c>
      <c r="G39" s="17"/>
      <c r="H39" s="34">
        <f t="shared" si="4"/>
        <v>0</v>
      </c>
    </row>
    <row r="40" spans="1:8" s="35" customFormat="1" ht="30" customHeight="1" x14ac:dyDescent="0.2">
      <c r="A40" s="41" t="s">
        <v>108</v>
      </c>
      <c r="B40" s="30" t="s">
        <v>124</v>
      </c>
      <c r="C40" s="31" t="s">
        <v>51</v>
      </c>
      <c r="D40" s="39" t="s">
        <v>237</v>
      </c>
      <c r="E40" s="32"/>
      <c r="F40" s="59"/>
      <c r="G40" s="37"/>
      <c r="H40" s="34"/>
    </row>
    <row r="41" spans="1:8" s="35" customFormat="1" ht="30" customHeight="1" x14ac:dyDescent="0.2">
      <c r="A41" s="41" t="s">
        <v>340</v>
      </c>
      <c r="B41" s="38" t="s">
        <v>33</v>
      </c>
      <c r="C41" s="31" t="s">
        <v>341</v>
      </c>
      <c r="D41" s="39" t="s">
        <v>296</v>
      </c>
      <c r="E41" s="32"/>
      <c r="F41" s="59"/>
      <c r="G41" s="40"/>
      <c r="H41" s="34"/>
    </row>
    <row r="42" spans="1:8" s="35" customFormat="1" ht="30" customHeight="1" x14ac:dyDescent="0.2">
      <c r="A42" s="44" t="s">
        <v>444</v>
      </c>
      <c r="B42" s="42" t="s">
        <v>105</v>
      </c>
      <c r="C42" s="31" t="s">
        <v>299</v>
      </c>
      <c r="D42" s="39"/>
      <c r="E42" s="32" t="s">
        <v>49</v>
      </c>
      <c r="F42" s="59">
        <v>5</v>
      </c>
      <c r="G42" s="17"/>
      <c r="H42" s="34">
        <f>ROUND(G42*F42,2)</f>
        <v>0</v>
      </c>
    </row>
    <row r="43" spans="1:8" s="35" customFormat="1" ht="30" customHeight="1" x14ac:dyDescent="0.2">
      <c r="A43" s="44" t="s">
        <v>445</v>
      </c>
      <c r="B43" s="42" t="s">
        <v>106</v>
      </c>
      <c r="C43" s="31" t="s">
        <v>344</v>
      </c>
      <c r="D43" s="39"/>
      <c r="E43" s="32" t="s">
        <v>49</v>
      </c>
      <c r="F43" s="59">
        <v>20</v>
      </c>
      <c r="G43" s="17"/>
      <c r="H43" s="34">
        <f>ROUND(G43*F43,2)</f>
        <v>0</v>
      </c>
    </row>
    <row r="44" spans="1:8" s="45" customFormat="1" ht="48" customHeight="1" x14ac:dyDescent="0.2">
      <c r="A44" s="41" t="s">
        <v>345</v>
      </c>
      <c r="B44" s="38" t="s">
        <v>40</v>
      </c>
      <c r="C44" s="31" t="s">
        <v>346</v>
      </c>
      <c r="D44" s="39" t="s">
        <v>305</v>
      </c>
      <c r="E44" s="32"/>
      <c r="F44" s="52"/>
      <c r="G44" s="37"/>
      <c r="H44" s="34"/>
    </row>
    <row r="45" spans="1:8" s="45" customFormat="1" ht="30" customHeight="1" x14ac:dyDescent="0.2">
      <c r="A45" s="44" t="s">
        <v>446</v>
      </c>
      <c r="B45" s="42" t="s">
        <v>105</v>
      </c>
      <c r="C45" s="31" t="s">
        <v>299</v>
      </c>
      <c r="D45" s="39"/>
      <c r="E45" s="32" t="s">
        <v>49</v>
      </c>
      <c r="F45" s="59">
        <v>10</v>
      </c>
      <c r="G45" s="17"/>
      <c r="H45" s="34">
        <f>ROUND(G45*F45,2)</f>
        <v>0</v>
      </c>
    </row>
    <row r="46" spans="1:8" s="45" customFormat="1" ht="30" customHeight="1" x14ac:dyDescent="0.2">
      <c r="A46" s="44" t="s">
        <v>447</v>
      </c>
      <c r="B46" s="42" t="s">
        <v>106</v>
      </c>
      <c r="C46" s="31" t="s">
        <v>344</v>
      </c>
      <c r="D46" s="39"/>
      <c r="E46" s="32" t="s">
        <v>49</v>
      </c>
      <c r="F46" s="59">
        <v>10</v>
      </c>
      <c r="G46" s="17"/>
      <c r="H46" s="34">
        <f>ROUND(G46*F46,2)</f>
        <v>0</v>
      </c>
    </row>
    <row r="47" spans="1:8" s="35" customFormat="1" ht="33" customHeight="1" x14ac:dyDescent="0.2">
      <c r="A47" s="41" t="s">
        <v>239</v>
      </c>
      <c r="B47" s="30" t="s">
        <v>126</v>
      </c>
      <c r="C47" s="31" t="s">
        <v>240</v>
      </c>
      <c r="D47" s="39" t="s">
        <v>241</v>
      </c>
      <c r="E47" s="32" t="s">
        <v>32</v>
      </c>
      <c r="F47" s="59">
        <v>10</v>
      </c>
      <c r="G47" s="17"/>
      <c r="H47" s="34">
        <f t="shared" ref="H47" si="5">ROUND(G47*F47,2)</f>
        <v>0</v>
      </c>
    </row>
    <row r="48" spans="1:8" s="35" customFormat="1" ht="30" customHeight="1" x14ac:dyDescent="0.2">
      <c r="A48" s="41" t="s">
        <v>178</v>
      </c>
      <c r="B48" s="30" t="s">
        <v>129</v>
      </c>
      <c r="C48" s="31" t="s">
        <v>179</v>
      </c>
      <c r="D48" s="39" t="s">
        <v>347</v>
      </c>
      <c r="E48" s="46"/>
      <c r="F48" s="59"/>
      <c r="G48" s="37"/>
      <c r="H48" s="34"/>
    </row>
    <row r="49" spans="1:8" s="35" customFormat="1" ht="30" customHeight="1" x14ac:dyDescent="0.2">
      <c r="A49" s="41" t="s">
        <v>242</v>
      </c>
      <c r="B49" s="38" t="s">
        <v>33</v>
      </c>
      <c r="C49" s="31" t="s">
        <v>243</v>
      </c>
      <c r="D49" s="39"/>
      <c r="E49" s="32"/>
      <c r="F49" s="59"/>
      <c r="G49" s="37"/>
      <c r="H49" s="34"/>
    </row>
    <row r="50" spans="1:8" s="35" customFormat="1" ht="30" customHeight="1" x14ac:dyDescent="0.2">
      <c r="A50" s="41" t="s">
        <v>180</v>
      </c>
      <c r="B50" s="42" t="s">
        <v>105</v>
      </c>
      <c r="C50" s="31" t="s">
        <v>125</v>
      </c>
      <c r="D50" s="39"/>
      <c r="E50" s="32" t="s">
        <v>34</v>
      </c>
      <c r="F50" s="59">
        <v>50</v>
      </c>
      <c r="G50" s="17"/>
      <c r="H50" s="34">
        <f>ROUND(G50*F50,2)</f>
        <v>0</v>
      </c>
    </row>
    <row r="51" spans="1:8" s="35" customFormat="1" ht="30" customHeight="1" x14ac:dyDescent="0.2">
      <c r="A51" s="41" t="s">
        <v>181</v>
      </c>
      <c r="B51" s="38" t="s">
        <v>40</v>
      </c>
      <c r="C51" s="31" t="s">
        <v>71</v>
      </c>
      <c r="D51" s="39"/>
      <c r="E51" s="32"/>
      <c r="F51" s="59"/>
      <c r="G51" s="37"/>
      <c r="H51" s="34"/>
    </row>
    <row r="52" spans="1:8" s="35" customFormat="1" ht="30" customHeight="1" x14ac:dyDescent="0.2">
      <c r="A52" s="41" t="s">
        <v>182</v>
      </c>
      <c r="B52" s="42" t="s">
        <v>105</v>
      </c>
      <c r="C52" s="31" t="s">
        <v>125</v>
      </c>
      <c r="D52" s="39"/>
      <c r="E52" s="32" t="s">
        <v>34</v>
      </c>
      <c r="F52" s="59">
        <v>40</v>
      </c>
      <c r="G52" s="17"/>
      <c r="H52" s="34">
        <f>ROUND(G52*F52,2)</f>
        <v>0</v>
      </c>
    </row>
    <row r="53" spans="1:8" s="35" customFormat="1" ht="30" customHeight="1" x14ac:dyDescent="0.2">
      <c r="A53" s="41" t="s">
        <v>111</v>
      </c>
      <c r="B53" s="30" t="s">
        <v>134</v>
      </c>
      <c r="C53" s="31" t="s">
        <v>113</v>
      </c>
      <c r="D53" s="39" t="s">
        <v>244</v>
      </c>
      <c r="E53" s="32"/>
      <c r="F53" s="59"/>
      <c r="G53" s="37"/>
      <c r="H53" s="34"/>
    </row>
    <row r="54" spans="1:8" s="35" customFormat="1" ht="30" customHeight="1" x14ac:dyDescent="0.2">
      <c r="A54" s="41" t="s">
        <v>114</v>
      </c>
      <c r="B54" s="38" t="s">
        <v>33</v>
      </c>
      <c r="C54" s="31" t="s">
        <v>245</v>
      </c>
      <c r="D54" s="39" t="s">
        <v>1</v>
      </c>
      <c r="E54" s="32" t="s">
        <v>32</v>
      </c>
      <c r="F54" s="59">
        <v>135</v>
      </c>
      <c r="G54" s="17"/>
      <c r="H54" s="34">
        <f t="shared" ref="H54" si="6">ROUND(G54*F54,2)</f>
        <v>0</v>
      </c>
    </row>
    <row r="55" spans="1:8" s="35" customFormat="1" ht="30" customHeight="1" x14ac:dyDescent="0.2">
      <c r="A55" s="41" t="s">
        <v>115</v>
      </c>
      <c r="B55" s="71" t="s">
        <v>139</v>
      </c>
      <c r="C55" s="65" t="s">
        <v>117</v>
      </c>
      <c r="D55" s="66" t="s">
        <v>183</v>
      </c>
      <c r="E55" s="67" t="s">
        <v>39</v>
      </c>
      <c r="F55" s="72">
        <v>27</v>
      </c>
      <c r="G55" s="69"/>
      <c r="H55" s="70">
        <f>ROUND(G55*F55,2)</f>
        <v>0</v>
      </c>
    </row>
    <row r="56" spans="1:8" ht="33" customHeight="1" x14ac:dyDescent="0.2">
      <c r="A56" s="2"/>
      <c r="B56" s="111"/>
      <c r="C56" s="108" t="s">
        <v>19</v>
      </c>
      <c r="D56" s="105"/>
      <c r="E56" s="106"/>
      <c r="F56" s="110"/>
      <c r="G56" s="176"/>
      <c r="H56" s="107"/>
    </row>
    <row r="57" spans="1:8" s="35" customFormat="1" ht="33" customHeight="1" x14ac:dyDescent="0.2">
      <c r="A57" s="29" t="s">
        <v>52</v>
      </c>
      <c r="B57" s="30" t="s">
        <v>141</v>
      </c>
      <c r="C57" s="31" t="s">
        <v>53</v>
      </c>
      <c r="D57" s="39" t="s">
        <v>188</v>
      </c>
      <c r="E57" s="32"/>
      <c r="F57" s="52"/>
      <c r="G57" s="37"/>
      <c r="H57" s="47"/>
    </row>
    <row r="58" spans="1:8" s="35" customFormat="1" ht="33" customHeight="1" x14ac:dyDescent="0.2">
      <c r="A58" s="29" t="s">
        <v>590</v>
      </c>
      <c r="B58" s="38" t="s">
        <v>33</v>
      </c>
      <c r="C58" s="31" t="s">
        <v>592</v>
      </c>
      <c r="D58" s="39" t="s">
        <v>1</v>
      </c>
      <c r="E58" s="32" t="s">
        <v>32</v>
      </c>
      <c r="F58" s="52">
        <v>8775.5</v>
      </c>
      <c r="G58" s="17"/>
      <c r="H58" s="34">
        <f t="shared" ref="H58:H60" si="7">ROUND(G58*F58,2)</f>
        <v>0</v>
      </c>
    </row>
    <row r="59" spans="1:8" s="35" customFormat="1" ht="33" customHeight="1" x14ac:dyDescent="0.2">
      <c r="A59" s="29" t="s">
        <v>590</v>
      </c>
      <c r="B59" s="38" t="s">
        <v>40</v>
      </c>
      <c r="C59" s="31" t="s">
        <v>591</v>
      </c>
      <c r="D59" s="39" t="s">
        <v>1</v>
      </c>
      <c r="E59" s="32" t="s">
        <v>32</v>
      </c>
      <c r="F59" s="52">
        <v>745</v>
      </c>
      <c r="G59" s="17"/>
      <c r="H59" s="34">
        <f t="shared" ref="H59" si="8">ROUND(G59*F59,2)</f>
        <v>0</v>
      </c>
    </row>
    <row r="60" spans="1:8" s="35" customFormat="1" ht="33" customHeight="1" x14ac:dyDescent="0.2">
      <c r="A60" s="29" t="s">
        <v>303</v>
      </c>
      <c r="B60" s="38" t="s">
        <v>50</v>
      </c>
      <c r="C60" s="31" t="s">
        <v>304</v>
      </c>
      <c r="D60" s="39" t="s">
        <v>1</v>
      </c>
      <c r="E60" s="32" t="s">
        <v>32</v>
      </c>
      <c r="F60" s="52">
        <v>82.5</v>
      </c>
      <c r="G60" s="17"/>
      <c r="H60" s="34">
        <f t="shared" si="7"/>
        <v>0</v>
      </c>
    </row>
    <row r="61" spans="1:8" s="35" customFormat="1" ht="30" customHeight="1" x14ac:dyDescent="0.2">
      <c r="A61" s="29" t="s">
        <v>77</v>
      </c>
      <c r="B61" s="30" t="s">
        <v>144</v>
      </c>
      <c r="C61" s="31" t="s">
        <v>78</v>
      </c>
      <c r="D61" s="39" t="s">
        <v>188</v>
      </c>
      <c r="E61" s="32"/>
      <c r="F61" s="52"/>
      <c r="G61" s="37"/>
      <c r="H61" s="47"/>
    </row>
    <row r="62" spans="1:8" s="35" customFormat="1" ht="48" customHeight="1" x14ac:dyDescent="0.2">
      <c r="A62" s="29" t="s">
        <v>593</v>
      </c>
      <c r="B62" s="38" t="s">
        <v>33</v>
      </c>
      <c r="C62" s="31" t="s">
        <v>597</v>
      </c>
      <c r="D62" s="39"/>
      <c r="E62" s="32" t="s">
        <v>32</v>
      </c>
      <c r="F62" s="52">
        <v>355</v>
      </c>
      <c r="G62" s="17"/>
      <c r="H62" s="34">
        <f t="shared" ref="H62:H68" si="9">ROUND(G62*F62,2)</f>
        <v>0</v>
      </c>
    </row>
    <row r="63" spans="1:8" s="35" customFormat="1" ht="33" customHeight="1" x14ac:dyDescent="0.2">
      <c r="A63" s="29" t="s">
        <v>593</v>
      </c>
      <c r="B63" s="38" t="s">
        <v>40</v>
      </c>
      <c r="C63" s="31" t="s">
        <v>594</v>
      </c>
      <c r="D63" s="39"/>
      <c r="E63" s="32" t="s">
        <v>32</v>
      </c>
      <c r="F63" s="52">
        <v>571.5</v>
      </c>
      <c r="G63" s="17"/>
      <c r="H63" s="34">
        <f t="shared" ref="H63" si="10">ROUND(G63*F63,2)</f>
        <v>0</v>
      </c>
    </row>
    <row r="64" spans="1:8" s="35" customFormat="1" ht="33" customHeight="1" x14ac:dyDescent="0.2">
      <c r="A64" s="29" t="s">
        <v>595</v>
      </c>
      <c r="B64" s="38" t="s">
        <v>50</v>
      </c>
      <c r="C64" s="31" t="s">
        <v>596</v>
      </c>
      <c r="D64" s="39"/>
      <c r="E64" s="32" t="s">
        <v>32</v>
      </c>
      <c r="F64" s="52">
        <v>542</v>
      </c>
      <c r="G64" s="17"/>
      <c r="H64" s="34">
        <f t="shared" si="9"/>
        <v>0</v>
      </c>
    </row>
    <row r="65" spans="1:8" s="35" customFormat="1" ht="33" customHeight="1" x14ac:dyDescent="0.2">
      <c r="A65" s="29" t="s">
        <v>351</v>
      </c>
      <c r="B65" s="38" t="s">
        <v>62</v>
      </c>
      <c r="C65" s="31" t="s">
        <v>352</v>
      </c>
      <c r="D65" s="39"/>
      <c r="E65" s="32" t="s">
        <v>32</v>
      </c>
      <c r="F65" s="52">
        <v>130.5</v>
      </c>
      <c r="G65" s="17"/>
      <c r="H65" s="34">
        <f t="shared" si="9"/>
        <v>0</v>
      </c>
    </row>
    <row r="66" spans="1:8" s="35" customFormat="1" ht="33" customHeight="1" x14ac:dyDescent="0.2">
      <c r="A66" s="29" t="s">
        <v>353</v>
      </c>
      <c r="B66" s="38" t="s">
        <v>66</v>
      </c>
      <c r="C66" s="31" t="s">
        <v>354</v>
      </c>
      <c r="D66" s="39"/>
      <c r="E66" s="32" t="s">
        <v>32</v>
      </c>
      <c r="F66" s="52">
        <v>50</v>
      </c>
      <c r="G66" s="17"/>
      <c r="H66" s="34">
        <f t="shared" si="9"/>
        <v>0</v>
      </c>
    </row>
    <row r="67" spans="1:8" s="35" customFormat="1" ht="33" customHeight="1" x14ac:dyDescent="0.2">
      <c r="A67" s="29" t="s">
        <v>355</v>
      </c>
      <c r="B67" s="38" t="s">
        <v>120</v>
      </c>
      <c r="C67" s="31" t="s">
        <v>356</v>
      </c>
      <c r="D67" s="39"/>
      <c r="E67" s="32" t="s">
        <v>32</v>
      </c>
      <c r="F67" s="52">
        <v>163</v>
      </c>
      <c r="G67" s="17"/>
      <c r="H67" s="34">
        <f t="shared" si="9"/>
        <v>0</v>
      </c>
    </row>
    <row r="68" spans="1:8" s="35" customFormat="1" ht="33" customHeight="1" x14ac:dyDescent="0.2">
      <c r="A68" s="29" t="s">
        <v>357</v>
      </c>
      <c r="B68" s="38" t="s">
        <v>121</v>
      </c>
      <c r="C68" s="31" t="s">
        <v>358</v>
      </c>
      <c r="D68" s="39"/>
      <c r="E68" s="32" t="s">
        <v>32</v>
      </c>
      <c r="F68" s="52">
        <v>237</v>
      </c>
      <c r="G68" s="17"/>
      <c r="H68" s="34">
        <f t="shared" si="9"/>
        <v>0</v>
      </c>
    </row>
    <row r="69" spans="1:8" s="35" customFormat="1" ht="33" customHeight="1" x14ac:dyDescent="0.2">
      <c r="A69" s="29" t="s">
        <v>54</v>
      </c>
      <c r="B69" s="30" t="s">
        <v>146</v>
      </c>
      <c r="C69" s="31" t="s">
        <v>55</v>
      </c>
      <c r="D69" s="39" t="s">
        <v>188</v>
      </c>
      <c r="E69" s="32"/>
      <c r="F69" s="52"/>
      <c r="G69" s="37"/>
      <c r="H69" s="47"/>
    </row>
    <row r="70" spans="1:8" s="35" customFormat="1" ht="33" customHeight="1" x14ac:dyDescent="0.2">
      <c r="A70" s="29" t="s">
        <v>359</v>
      </c>
      <c r="B70" s="38" t="s">
        <v>33</v>
      </c>
      <c r="C70" s="31" t="s">
        <v>399</v>
      </c>
      <c r="D70" s="39" t="s">
        <v>185</v>
      </c>
      <c r="E70" s="32" t="s">
        <v>49</v>
      </c>
      <c r="F70" s="59">
        <v>1340</v>
      </c>
      <c r="G70" s="17"/>
      <c r="H70" s="34">
        <f>ROUND(G70*F70,2)</f>
        <v>0</v>
      </c>
    </row>
    <row r="71" spans="1:8" s="35" customFormat="1" ht="33" customHeight="1" x14ac:dyDescent="0.2">
      <c r="A71" s="29" t="s">
        <v>359</v>
      </c>
      <c r="B71" s="38" t="s">
        <v>40</v>
      </c>
      <c r="C71" s="31" t="s">
        <v>184</v>
      </c>
      <c r="D71" s="39" t="s">
        <v>185</v>
      </c>
      <c r="E71" s="32" t="s">
        <v>49</v>
      </c>
      <c r="F71" s="59">
        <v>170</v>
      </c>
      <c r="G71" s="17"/>
      <c r="H71" s="34">
        <f>ROUND(G71*F71,2)</f>
        <v>0</v>
      </c>
    </row>
    <row r="72" spans="1:8" s="35" customFormat="1" ht="33" customHeight="1" x14ac:dyDescent="0.2">
      <c r="A72" s="29" t="s">
        <v>360</v>
      </c>
      <c r="B72" s="38" t="s">
        <v>50</v>
      </c>
      <c r="C72" s="31" t="s">
        <v>165</v>
      </c>
      <c r="D72" s="39" t="s">
        <v>110</v>
      </c>
      <c r="E72" s="32" t="s">
        <v>49</v>
      </c>
      <c r="F72" s="59">
        <v>266</v>
      </c>
      <c r="G72" s="17"/>
      <c r="H72" s="34">
        <f>ROUND(G72*F72,2)</f>
        <v>0</v>
      </c>
    </row>
    <row r="73" spans="1:8" s="35" customFormat="1" ht="33" customHeight="1" x14ac:dyDescent="0.2">
      <c r="A73" s="29" t="s">
        <v>56</v>
      </c>
      <c r="B73" s="38" t="s">
        <v>62</v>
      </c>
      <c r="C73" s="31" t="s">
        <v>122</v>
      </c>
      <c r="D73" s="39" t="s">
        <v>123</v>
      </c>
      <c r="E73" s="32" t="s">
        <v>49</v>
      </c>
      <c r="F73" s="59">
        <v>130</v>
      </c>
      <c r="G73" s="17"/>
      <c r="H73" s="34">
        <f t="shared" ref="H73:H76" si="11">ROUND(G73*F73,2)</f>
        <v>0</v>
      </c>
    </row>
    <row r="74" spans="1:8" s="35" customFormat="1" ht="30" customHeight="1" x14ac:dyDescent="0.2">
      <c r="A74" s="29" t="s">
        <v>361</v>
      </c>
      <c r="B74" s="38" t="s">
        <v>66</v>
      </c>
      <c r="C74" s="31" t="s">
        <v>482</v>
      </c>
      <c r="D74" s="39" t="s">
        <v>362</v>
      </c>
      <c r="E74" s="32" t="s">
        <v>49</v>
      </c>
      <c r="F74" s="59">
        <v>13</v>
      </c>
      <c r="G74" s="17"/>
      <c r="H74" s="34">
        <f t="shared" si="11"/>
        <v>0</v>
      </c>
    </row>
    <row r="75" spans="1:8" s="35" customFormat="1" ht="33" customHeight="1" x14ac:dyDescent="0.2">
      <c r="A75" s="29" t="s">
        <v>186</v>
      </c>
      <c r="B75" s="30" t="s">
        <v>149</v>
      </c>
      <c r="C75" s="31" t="s">
        <v>187</v>
      </c>
      <c r="D75" s="39" t="s">
        <v>188</v>
      </c>
      <c r="E75" s="32" t="s">
        <v>49</v>
      </c>
      <c r="F75" s="52">
        <v>2285</v>
      </c>
      <c r="G75" s="17"/>
      <c r="H75" s="34">
        <f t="shared" si="11"/>
        <v>0</v>
      </c>
    </row>
    <row r="76" spans="1:8" s="35" customFormat="1" ht="30" customHeight="1" x14ac:dyDescent="0.2">
      <c r="A76" s="29" t="s">
        <v>169</v>
      </c>
      <c r="B76" s="71" t="s">
        <v>152</v>
      </c>
      <c r="C76" s="65" t="s">
        <v>170</v>
      </c>
      <c r="D76" s="66" t="s">
        <v>171</v>
      </c>
      <c r="E76" s="67" t="s">
        <v>32</v>
      </c>
      <c r="F76" s="73">
        <v>3095</v>
      </c>
      <c r="G76" s="69"/>
      <c r="H76" s="70">
        <f t="shared" si="11"/>
        <v>0</v>
      </c>
    </row>
    <row r="77" spans="1:8" ht="33" customHeight="1" x14ac:dyDescent="0.2">
      <c r="A77" s="2"/>
      <c r="B77" s="111"/>
      <c r="C77" s="108" t="s">
        <v>21</v>
      </c>
      <c r="D77" s="105"/>
      <c r="E77" s="112"/>
      <c r="F77" s="110"/>
      <c r="G77" s="175"/>
      <c r="H77" s="107"/>
    </row>
    <row r="78" spans="1:8" s="35" customFormat="1" ht="30" customHeight="1" x14ac:dyDescent="0.2">
      <c r="A78" s="29" t="s">
        <v>128</v>
      </c>
      <c r="B78" s="30" t="s">
        <v>153</v>
      </c>
      <c r="C78" s="31" t="s">
        <v>130</v>
      </c>
      <c r="D78" s="39" t="s">
        <v>131</v>
      </c>
      <c r="E78" s="32"/>
      <c r="F78" s="52"/>
      <c r="G78" s="37"/>
      <c r="H78" s="47"/>
    </row>
    <row r="79" spans="1:8" s="35" customFormat="1" ht="30" customHeight="1" x14ac:dyDescent="0.2">
      <c r="A79" s="29" t="s">
        <v>300</v>
      </c>
      <c r="B79" s="38" t="s">
        <v>33</v>
      </c>
      <c r="C79" s="31" t="s">
        <v>132</v>
      </c>
      <c r="D79" s="39"/>
      <c r="E79" s="32" t="s">
        <v>39</v>
      </c>
      <c r="F79" s="43">
        <v>18</v>
      </c>
      <c r="G79" s="17"/>
      <c r="H79" s="34">
        <f>ROUND(G79*F79,2)</f>
        <v>0</v>
      </c>
    </row>
    <row r="80" spans="1:8" s="35" customFormat="1" ht="30" customHeight="1" x14ac:dyDescent="0.2">
      <c r="A80" s="29" t="s">
        <v>133</v>
      </c>
      <c r="B80" s="30" t="s">
        <v>155</v>
      </c>
      <c r="C80" s="31" t="s">
        <v>135</v>
      </c>
      <c r="D80" s="39" t="s">
        <v>131</v>
      </c>
      <c r="E80" s="32"/>
      <c r="F80" s="52"/>
      <c r="G80" s="37"/>
      <c r="H80" s="47"/>
    </row>
    <row r="81" spans="1:8" s="35" customFormat="1" ht="30" customHeight="1" x14ac:dyDescent="0.2">
      <c r="A81" s="29" t="s">
        <v>136</v>
      </c>
      <c r="B81" s="38" t="s">
        <v>33</v>
      </c>
      <c r="C81" s="31" t="s">
        <v>137</v>
      </c>
      <c r="D81" s="39"/>
      <c r="E81" s="32"/>
      <c r="F81" s="52"/>
      <c r="G81" s="37"/>
      <c r="H81" s="47"/>
    </row>
    <row r="82" spans="1:8" s="35" customFormat="1" ht="33" customHeight="1" x14ac:dyDescent="0.2">
      <c r="A82" s="29" t="s">
        <v>138</v>
      </c>
      <c r="B82" s="42" t="s">
        <v>105</v>
      </c>
      <c r="C82" s="31" t="s">
        <v>388</v>
      </c>
      <c r="D82" s="39"/>
      <c r="E82" s="32" t="s">
        <v>49</v>
      </c>
      <c r="F82" s="52">
        <v>100</v>
      </c>
      <c r="G82" s="17"/>
      <c r="H82" s="34">
        <f>ROUND(G82*F82,2)</f>
        <v>0</v>
      </c>
    </row>
    <row r="83" spans="1:8" s="48" customFormat="1" ht="30" customHeight="1" x14ac:dyDescent="0.2">
      <c r="A83" s="29" t="s">
        <v>79</v>
      </c>
      <c r="B83" s="30" t="s">
        <v>157</v>
      </c>
      <c r="C83" s="113" t="s">
        <v>246</v>
      </c>
      <c r="D83" s="114" t="s">
        <v>248</v>
      </c>
      <c r="E83" s="32"/>
      <c r="F83" s="52"/>
      <c r="G83" s="37"/>
      <c r="H83" s="47"/>
    </row>
    <row r="84" spans="1:8" s="35" customFormat="1" ht="33" customHeight="1" x14ac:dyDescent="0.2">
      <c r="A84" s="29" t="s">
        <v>80</v>
      </c>
      <c r="B84" s="38" t="s">
        <v>33</v>
      </c>
      <c r="C84" s="115" t="s">
        <v>297</v>
      </c>
      <c r="D84" s="39"/>
      <c r="E84" s="32" t="s">
        <v>39</v>
      </c>
      <c r="F84" s="43">
        <v>7</v>
      </c>
      <c r="G84" s="17"/>
      <c r="H84" s="34">
        <f t="shared" ref="H84:H85" si="12">ROUND(G84*F84,2)</f>
        <v>0</v>
      </c>
    </row>
    <row r="85" spans="1:8" s="35" customFormat="1" ht="33" customHeight="1" x14ac:dyDescent="0.2">
      <c r="A85" s="29" t="s">
        <v>81</v>
      </c>
      <c r="B85" s="38" t="s">
        <v>40</v>
      </c>
      <c r="C85" s="115" t="s">
        <v>298</v>
      </c>
      <c r="D85" s="39"/>
      <c r="E85" s="32" t="s">
        <v>39</v>
      </c>
      <c r="F85" s="43">
        <v>7</v>
      </c>
      <c r="G85" s="17"/>
      <c r="H85" s="34">
        <f t="shared" si="12"/>
        <v>0</v>
      </c>
    </row>
    <row r="86" spans="1:8" s="48" customFormat="1" ht="30" customHeight="1" x14ac:dyDescent="0.2">
      <c r="A86" s="29" t="s">
        <v>191</v>
      </c>
      <c r="B86" s="30" t="s">
        <v>158</v>
      </c>
      <c r="C86" s="49" t="s">
        <v>193</v>
      </c>
      <c r="D86" s="39" t="s">
        <v>131</v>
      </c>
      <c r="E86" s="32"/>
      <c r="F86" s="43"/>
      <c r="G86" s="37"/>
      <c r="H86" s="47"/>
    </row>
    <row r="87" spans="1:8" s="48" customFormat="1" ht="30" customHeight="1" x14ac:dyDescent="0.2">
      <c r="A87" s="29" t="s">
        <v>194</v>
      </c>
      <c r="B87" s="38" t="s">
        <v>33</v>
      </c>
      <c r="C87" s="49" t="s">
        <v>195</v>
      </c>
      <c r="D87" s="39"/>
      <c r="E87" s="32" t="s">
        <v>39</v>
      </c>
      <c r="F87" s="43">
        <v>6</v>
      </c>
      <c r="G87" s="17"/>
      <c r="H87" s="34">
        <f>ROUND(G87*F87,2)</f>
        <v>0</v>
      </c>
    </row>
    <row r="88" spans="1:8" s="48" customFormat="1" ht="30" customHeight="1" x14ac:dyDescent="0.2">
      <c r="A88" s="29" t="s">
        <v>140</v>
      </c>
      <c r="B88" s="30" t="s">
        <v>159</v>
      </c>
      <c r="C88" s="49" t="s">
        <v>142</v>
      </c>
      <c r="D88" s="39" t="s">
        <v>131</v>
      </c>
      <c r="E88" s="32"/>
      <c r="F88" s="43"/>
      <c r="G88" s="37"/>
      <c r="H88" s="47"/>
    </row>
    <row r="89" spans="1:8" s="48" customFormat="1" ht="30" customHeight="1" x14ac:dyDescent="0.2">
      <c r="A89" s="29" t="s">
        <v>143</v>
      </c>
      <c r="B89" s="38" t="s">
        <v>33</v>
      </c>
      <c r="C89" s="49" t="s">
        <v>364</v>
      </c>
      <c r="D89" s="39"/>
      <c r="E89" s="32"/>
      <c r="F89" s="43"/>
      <c r="G89" s="37"/>
      <c r="H89" s="47"/>
    </row>
    <row r="90" spans="1:8" s="35" customFormat="1" ht="33" customHeight="1" x14ac:dyDescent="0.2">
      <c r="A90" s="50" t="s">
        <v>363</v>
      </c>
      <c r="B90" s="42" t="s">
        <v>105</v>
      </c>
      <c r="C90" s="31" t="s">
        <v>365</v>
      </c>
      <c r="D90" s="39"/>
      <c r="E90" s="32" t="s">
        <v>39</v>
      </c>
      <c r="F90" s="43">
        <v>4</v>
      </c>
      <c r="G90" s="17"/>
      <c r="H90" s="34">
        <f t="shared" ref="H90" si="13">ROUND(G90*F90,2)</f>
        <v>0</v>
      </c>
    </row>
    <row r="91" spans="1:8" s="35" customFormat="1" ht="33" customHeight="1" x14ac:dyDescent="0.2">
      <c r="A91" s="50" t="s">
        <v>363</v>
      </c>
      <c r="B91" s="42" t="s">
        <v>106</v>
      </c>
      <c r="C91" s="31" t="s">
        <v>366</v>
      </c>
      <c r="D91" s="39"/>
      <c r="E91" s="32" t="s">
        <v>39</v>
      </c>
      <c r="F91" s="43">
        <v>6</v>
      </c>
      <c r="G91" s="17"/>
      <c r="H91" s="34">
        <f t="shared" ref="H91" si="14">ROUND(G91*F91,2)</f>
        <v>0</v>
      </c>
    </row>
    <row r="92" spans="1:8" s="35" customFormat="1" ht="33" customHeight="1" x14ac:dyDescent="0.2">
      <c r="A92" s="50" t="s">
        <v>363</v>
      </c>
      <c r="B92" s="42" t="s">
        <v>107</v>
      </c>
      <c r="C92" s="31" t="s">
        <v>367</v>
      </c>
      <c r="D92" s="39"/>
      <c r="E92" s="32" t="s">
        <v>39</v>
      </c>
      <c r="F92" s="43">
        <v>2</v>
      </c>
      <c r="G92" s="17"/>
      <c r="H92" s="34">
        <f t="shared" ref="H92:H95" si="15">ROUND(G92*F92,2)</f>
        <v>0</v>
      </c>
    </row>
    <row r="93" spans="1:8" s="35" customFormat="1" ht="30" customHeight="1" x14ac:dyDescent="0.2">
      <c r="A93" s="29" t="s">
        <v>197</v>
      </c>
      <c r="B93" s="30" t="s">
        <v>160</v>
      </c>
      <c r="C93" s="31" t="s">
        <v>199</v>
      </c>
      <c r="D93" s="39" t="s">
        <v>131</v>
      </c>
      <c r="E93" s="32" t="s">
        <v>39</v>
      </c>
      <c r="F93" s="43">
        <v>18</v>
      </c>
      <c r="G93" s="17"/>
      <c r="H93" s="34">
        <f t="shared" si="15"/>
        <v>0</v>
      </c>
    </row>
    <row r="94" spans="1:8" s="35" customFormat="1" ht="30" customHeight="1" x14ac:dyDescent="0.2">
      <c r="A94" s="29" t="s">
        <v>145</v>
      </c>
      <c r="B94" s="30" t="s">
        <v>189</v>
      </c>
      <c r="C94" s="31" t="s">
        <v>147</v>
      </c>
      <c r="D94" s="39" t="s">
        <v>131</v>
      </c>
      <c r="E94" s="32" t="s">
        <v>39</v>
      </c>
      <c r="F94" s="43">
        <v>14</v>
      </c>
      <c r="G94" s="17"/>
      <c r="H94" s="34">
        <f t="shared" si="15"/>
        <v>0</v>
      </c>
    </row>
    <row r="95" spans="1:8" s="35" customFormat="1" ht="30" customHeight="1" x14ac:dyDescent="0.2">
      <c r="A95" s="29" t="s">
        <v>148</v>
      </c>
      <c r="B95" s="30" t="s">
        <v>190</v>
      </c>
      <c r="C95" s="31" t="s">
        <v>150</v>
      </c>
      <c r="D95" s="39" t="s">
        <v>151</v>
      </c>
      <c r="E95" s="32" t="s">
        <v>49</v>
      </c>
      <c r="F95" s="52">
        <v>216</v>
      </c>
      <c r="G95" s="17"/>
      <c r="H95" s="34">
        <f t="shared" si="15"/>
        <v>0</v>
      </c>
    </row>
    <row r="96" spans="1:8" s="48" customFormat="1" ht="30" customHeight="1" x14ac:dyDescent="0.2">
      <c r="A96" s="29" t="s">
        <v>205</v>
      </c>
      <c r="B96" s="30" t="s">
        <v>192</v>
      </c>
      <c r="C96" s="49" t="s">
        <v>207</v>
      </c>
      <c r="D96" s="61" t="s">
        <v>487</v>
      </c>
      <c r="E96" s="32"/>
      <c r="F96" s="60"/>
      <c r="G96" s="40"/>
      <c r="H96" s="34"/>
    </row>
    <row r="97" spans="1:8" s="48" customFormat="1" ht="30" customHeight="1" x14ac:dyDescent="0.2">
      <c r="A97" s="29" t="s">
        <v>208</v>
      </c>
      <c r="B97" s="38" t="s">
        <v>33</v>
      </c>
      <c r="C97" s="51" t="s">
        <v>209</v>
      </c>
      <c r="D97" s="61"/>
      <c r="E97" s="32" t="s">
        <v>32</v>
      </c>
      <c r="F97" s="52">
        <v>780</v>
      </c>
      <c r="G97" s="17"/>
      <c r="H97" s="34">
        <f>ROUND(G97*F97,2)</f>
        <v>0</v>
      </c>
    </row>
    <row r="98" spans="1:8" ht="33" customHeight="1" x14ac:dyDescent="0.2">
      <c r="A98" s="2"/>
      <c r="B98" s="116"/>
      <c r="C98" s="108" t="s">
        <v>22</v>
      </c>
      <c r="D98" s="105"/>
      <c r="E98" s="112"/>
      <c r="F98" s="110"/>
      <c r="G98" s="175"/>
      <c r="H98" s="107"/>
    </row>
    <row r="99" spans="1:8" s="35" customFormat="1" ht="33" customHeight="1" x14ac:dyDescent="0.2">
      <c r="A99" s="29" t="s">
        <v>59</v>
      </c>
      <c r="B99" s="30" t="s">
        <v>196</v>
      </c>
      <c r="C99" s="115" t="s">
        <v>247</v>
      </c>
      <c r="D99" s="114" t="s">
        <v>248</v>
      </c>
      <c r="E99" s="32" t="s">
        <v>39</v>
      </c>
      <c r="F99" s="43">
        <v>1</v>
      </c>
      <c r="G99" s="17"/>
      <c r="H99" s="34">
        <f>ROUND(G99*F99,2)</f>
        <v>0</v>
      </c>
    </row>
    <row r="100" spans="1:8" s="35" customFormat="1" ht="30" customHeight="1" x14ac:dyDescent="0.2">
      <c r="A100" s="29" t="s">
        <v>72</v>
      </c>
      <c r="B100" s="30" t="s">
        <v>198</v>
      </c>
      <c r="C100" s="31" t="s">
        <v>82</v>
      </c>
      <c r="D100" s="39" t="s">
        <v>131</v>
      </c>
      <c r="E100" s="32"/>
      <c r="F100" s="52"/>
      <c r="G100" s="40"/>
      <c r="H100" s="47"/>
    </row>
    <row r="101" spans="1:8" s="35" customFormat="1" ht="30" customHeight="1" x14ac:dyDescent="0.2">
      <c r="A101" s="29" t="s">
        <v>83</v>
      </c>
      <c r="B101" s="64" t="s">
        <v>33</v>
      </c>
      <c r="C101" s="65" t="s">
        <v>154</v>
      </c>
      <c r="D101" s="66"/>
      <c r="E101" s="67" t="s">
        <v>73</v>
      </c>
      <c r="F101" s="73">
        <v>5</v>
      </c>
      <c r="G101" s="69"/>
      <c r="H101" s="70">
        <f>ROUND(G101*F101,2)</f>
        <v>0</v>
      </c>
    </row>
    <row r="102" spans="1:8" s="35" customFormat="1" ht="30" customHeight="1" x14ac:dyDescent="0.2">
      <c r="A102" s="29" t="s">
        <v>60</v>
      </c>
      <c r="B102" s="30" t="s">
        <v>200</v>
      </c>
      <c r="C102" s="115" t="s">
        <v>249</v>
      </c>
      <c r="D102" s="114" t="s">
        <v>248</v>
      </c>
      <c r="E102" s="32"/>
      <c r="F102" s="52"/>
      <c r="G102" s="37"/>
      <c r="H102" s="47"/>
    </row>
    <row r="103" spans="1:8" s="35" customFormat="1" ht="30" customHeight="1" x14ac:dyDescent="0.2">
      <c r="A103" s="29" t="s">
        <v>61</v>
      </c>
      <c r="B103" s="38" t="s">
        <v>33</v>
      </c>
      <c r="C103" s="31" t="s">
        <v>156</v>
      </c>
      <c r="D103" s="39"/>
      <c r="E103" s="32" t="s">
        <v>39</v>
      </c>
      <c r="F103" s="43">
        <v>7</v>
      </c>
      <c r="G103" s="17"/>
      <c r="H103" s="34">
        <f>ROUND(G103*F103,2)</f>
        <v>0</v>
      </c>
    </row>
    <row r="104" spans="1:8" s="35" customFormat="1" ht="30" customHeight="1" x14ac:dyDescent="0.2">
      <c r="A104" s="29" t="s">
        <v>74</v>
      </c>
      <c r="B104" s="30" t="s">
        <v>201</v>
      </c>
      <c r="C104" s="31" t="s">
        <v>84</v>
      </c>
      <c r="D104" s="114" t="s">
        <v>248</v>
      </c>
      <c r="E104" s="32" t="s">
        <v>39</v>
      </c>
      <c r="F104" s="43">
        <v>22</v>
      </c>
      <c r="G104" s="17"/>
      <c r="H104" s="34">
        <f t="shared" ref="H104:H106" si="16">ROUND(G104*F104,2)</f>
        <v>0</v>
      </c>
    </row>
    <row r="105" spans="1:8" s="35" customFormat="1" ht="30" customHeight="1" x14ac:dyDescent="0.2">
      <c r="A105" s="29" t="s">
        <v>75</v>
      </c>
      <c r="B105" s="30" t="s">
        <v>202</v>
      </c>
      <c r="C105" s="31" t="s">
        <v>85</v>
      </c>
      <c r="D105" s="114" t="s">
        <v>248</v>
      </c>
      <c r="E105" s="32" t="s">
        <v>39</v>
      </c>
      <c r="F105" s="43">
        <v>1</v>
      </c>
      <c r="G105" s="17"/>
      <c r="H105" s="34">
        <f t="shared" si="16"/>
        <v>0</v>
      </c>
    </row>
    <row r="106" spans="1:8" s="35" customFormat="1" ht="30" customHeight="1" x14ac:dyDescent="0.2">
      <c r="A106" s="29" t="s">
        <v>76</v>
      </c>
      <c r="B106" s="30" t="s">
        <v>203</v>
      </c>
      <c r="C106" s="31" t="s">
        <v>86</v>
      </c>
      <c r="D106" s="114" t="s">
        <v>248</v>
      </c>
      <c r="E106" s="32" t="s">
        <v>39</v>
      </c>
      <c r="F106" s="43">
        <v>1</v>
      </c>
      <c r="G106" s="17"/>
      <c r="H106" s="34">
        <f t="shared" si="16"/>
        <v>0</v>
      </c>
    </row>
    <row r="107" spans="1:8" s="35" customFormat="1" ht="30" customHeight="1" x14ac:dyDescent="0.2">
      <c r="A107" s="50" t="s">
        <v>274</v>
      </c>
      <c r="B107" s="117" t="s">
        <v>204</v>
      </c>
      <c r="C107" s="115" t="s">
        <v>275</v>
      </c>
      <c r="D107" s="114" t="s">
        <v>248</v>
      </c>
      <c r="E107" s="118" t="s">
        <v>39</v>
      </c>
      <c r="F107" s="119">
        <v>1</v>
      </c>
      <c r="G107" s="53"/>
      <c r="H107" s="120">
        <f>ROUND(G107*F107,2)</f>
        <v>0</v>
      </c>
    </row>
    <row r="108" spans="1:8" s="35" customFormat="1" ht="30" customHeight="1" x14ac:dyDescent="0.2">
      <c r="A108" s="29" t="s">
        <v>402</v>
      </c>
      <c r="B108" s="30" t="s">
        <v>206</v>
      </c>
      <c r="C108" s="31" t="s">
        <v>403</v>
      </c>
      <c r="D108" s="39" t="s">
        <v>215</v>
      </c>
      <c r="E108" s="32" t="s">
        <v>39</v>
      </c>
      <c r="F108" s="43">
        <v>1</v>
      </c>
      <c r="G108" s="17"/>
      <c r="H108" s="34">
        <f t="shared" ref="H108" si="17">ROUND(G108*F108,2)</f>
        <v>0</v>
      </c>
    </row>
    <row r="109" spans="1:8" ht="33" customHeight="1" x14ac:dyDescent="0.2">
      <c r="A109" s="2"/>
      <c r="B109" s="103"/>
      <c r="C109" s="108" t="s">
        <v>23</v>
      </c>
      <c r="D109" s="105"/>
      <c r="E109" s="109"/>
      <c r="F109" s="110"/>
      <c r="G109" s="175"/>
      <c r="H109" s="107"/>
    </row>
    <row r="110" spans="1:8" s="35" customFormat="1" ht="30" customHeight="1" x14ac:dyDescent="0.2">
      <c r="A110" s="41" t="s">
        <v>63</v>
      </c>
      <c r="B110" s="30" t="s">
        <v>210</v>
      </c>
      <c r="C110" s="31" t="s">
        <v>64</v>
      </c>
      <c r="D110" s="39" t="s">
        <v>161</v>
      </c>
      <c r="E110" s="32"/>
      <c r="F110" s="59"/>
      <c r="G110" s="37"/>
      <c r="H110" s="34"/>
    </row>
    <row r="111" spans="1:8" s="35" customFormat="1" ht="30" customHeight="1" x14ac:dyDescent="0.2">
      <c r="A111" s="41" t="s">
        <v>162</v>
      </c>
      <c r="B111" s="38" t="s">
        <v>33</v>
      </c>
      <c r="C111" s="31" t="s">
        <v>163</v>
      </c>
      <c r="D111" s="39"/>
      <c r="E111" s="32" t="s">
        <v>32</v>
      </c>
      <c r="F111" s="59">
        <v>515</v>
      </c>
      <c r="G111" s="17"/>
      <c r="H111" s="34">
        <f>ROUND(G111*F111,2)</f>
        <v>0</v>
      </c>
    </row>
    <row r="112" spans="1:8" s="35" customFormat="1" ht="30" customHeight="1" x14ac:dyDescent="0.2">
      <c r="A112" s="41" t="s">
        <v>65</v>
      </c>
      <c r="B112" s="38" t="s">
        <v>40</v>
      </c>
      <c r="C112" s="31" t="s">
        <v>164</v>
      </c>
      <c r="D112" s="39"/>
      <c r="E112" s="32" t="s">
        <v>32</v>
      </c>
      <c r="F112" s="59">
        <v>5200</v>
      </c>
      <c r="G112" s="17"/>
      <c r="H112" s="34">
        <f>ROUND(G112*F112,2)</f>
        <v>0</v>
      </c>
    </row>
    <row r="113" spans="1:8" ht="33" customHeight="1" x14ac:dyDescent="0.2">
      <c r="A113" s="2"/>
      <c r="B113" s="121"/>
      <c r="C113" s="108" t="s">
        <v>24</v>
      </c>
      <c r="D113" s="105"/>
      <c r="E113" s="112"/>
      <c r="F113" s="110"/>
      <c r="G113" s="175"/>
      <c r="H113" s="107"/>
    </row>
    <row r="114" spans="1:8" s="35" customFormat="1" ht="30" customHeight="1" x14ac:dyDescent="0.2">
      <c r="A114" s="41"/>
      <c r="B114" s="54" t="s">
        <v>211</v>
      </c>
      <c r="C114" s="31" t="s">
        <v>492</v>
      </c>
      <c r="D114" s="39" t="s">
        <v>494</v>
      </c>
      <c r="E114" s="32" t="s">
        <v>39</v>
      </c>
      <c r="F114" s="59">
        <v>5</v>
      </c>
      <c r="G114" s="17"/>
      <c r="H114" s="34">
        <f t="shared" ref="H114:H117" si="18">ROUND(G114*F114,2)</f>
        <v>0</v>
      </c>
    </row>
    <row r="115" spans="1:8" s="35" customFormat="1" ht="30" customHeight="1" x14ac:dyDescent="0.2">
      <c r="A115" s="41"/>
      <c r="B115" s="54" t="s">
        <v>212</v>
      </c>
      <c r="C115" s="31" t="s">
        <v>493</v>
      </c>
      <c r="D115" s="39" t="s">
        <v>494</v>
      </c>
      <c r="E115" s="32" t="s">
        <v>49</v>
      </c>
      <c r="F115" s="33">
        <v>1</v>
      </c>
      <c r="G115" s="17"/>
      <c r="H115" s="34">
        <f t="shared" si="18"/>
        <v>0</v>
      </c>
    </row>
    <row r="116" spans="1:8" s="35" customFormat="1" ht="30" customHeight="1" x14ac:dyDescent="0.2">
      <c r="A116" s="41"/>
      <c r="B116" s="54" t="s">
        <v>213</v>
      </c>
      <c r="C116" s="31" t="s">
        <v>378</v>
      </c>
      <c r="D116" s="39" t="s">
        <v>488</v>
      </c>
      <c r="E116" s="32" t="s">
        <v>39</v>
      </c>
      <c r="F116" s="33">
        <v>5</v>
      </c>
      <c r="G116" s="17"/>
      <c r="H116" s="34">
        <f t="shared" si="18"/>
        <v>0</v>
      </c>
    </row>
    <row r="117" spans="1:8" s="35" customFormat="1" ht="30" customHeight="1" x14ac:dyDescent="0.2">
      <c r="A117" s="41"/>
      <c r="B117" s="54" t="s">
        <v>214</v>
      </c>
      <c r="C117" s="31" t="s">
        <v>495</v>
      </c>
      <c r="D117" s="39" t="s">
        <v>489</v>
      </c>
      <c r="E117" s="32" t="s">
        <v>39</v>
      </c>
      <c r="F117" s="33">
        <v>5</v>
      </c>
      <c r="G117" s="17"/>
      <c r="H117" s="34">
        <f t="shared" si="18"/>
        <v>0</v>
      </c>
    </row>
    <row r="118" spans="1:8" ht="33" customHeight="1" thickBot="1" x14ac:dyDescent="0.25">
      <c r="A118" s="3"/>
      <c r="B118" s="122" t="s">
        <v>11</v>
      </c>
      <c r="C118" s="199" t="str">
        <f>C7</f>
        <v>2021 MUNROE AVENUE PAVEMENT RENEWAL - HENDERSON HIGHWAY TO WATT STREET</v>
      </c>
      <c r="D118" s="200"/>
      <c r="E118" s="200"/>
      <c r="F118" s="201"/>
      <c r="G118" s="177" t="s">
        <v>16</v>
      </c>
      <c r="H118" s="123">
        <f>SUM(H9:H117)</f>
        <v>0</v>
      </c>
    </row>
    <row r="119" spans="1:8" s="11" customFormat="1" ht="33" customHeight="1" thickTop="1" x14ac:dyDescent="0.2">
      <c r="A119" s="10"/>
      <c r="B119" s="101" t="s">
        <v>12</v>
      </c>
      <c r="C119" s="211" t="s">
        <v>483</v>
      </c>
      <c r="D119" s="212"/>
      <c r="E119" s="212"/>
      <c r="F119" s="213"/>
      <c r="G119" s="178"/>
      <c r="H119" s="102"/>
    </row>
    <row r="120" spans="1:8" ht="33" customHeight="1" x14ac:dyDescent="0.2">
      <c r="A120" s="2"/>
      <c r="B120" s="103"/>
      <c r="C120" s="104" t="s">
        <v>18</v>
      </c>
      <c r="D120" s="105"/>
      <c r="E120" s="106" t="s">
        <v>1</v>
      </c>
      <c r="F120" s="106" t="s">
        <v>1</v>
      </c>
      <c r="G120" s="176" t="s">
        <v>1</v>
      </c>
      <c r="H120" s="107"/>
    </row>
    <row r="121" spans="1:8" s="35" customFormat="1" ht="30" customHeight="1" x14ac:dyDescent="0.2">
      <c r="A121" s="29" t="s">
        <v>87</v>
      </c>
      <c r="B121" s="30" t="s">
        <v>218</v>
      </c>
      <c r="C121" s="31" t="s">
        <v>88</v>
      </c>
      <c r="D121" s="39" t="s">
        <v>319</v>
      </c>
      <c r="E121" s="32" t="s">
        <v>30</v>
      </c>
      <c r="F121" s="59">
        <v>70</v>
      </c>
      <c r="G121" s="17"/>
      <c r="H121" s="34">
        <f t="shared" ref="H121:H122" si="19">ROUND(G121*F121,2)</f>
        <v>0</v>
      </c>
    </row>
    <row r="122" spans="1:8" s="35" customFormat="1" ht="30" customHeight="1" x14ac:dyDescent="0.2">
      <c r="A122" s="36" t="s">
        <v>89</v>
      </c>
      <c r="B122" s="30" t="s">
        <v>217</v>
      </c>
      <c r="C122" s="31" t="s">
        <v>90</v>
      </c>
      <c r="D122" s="39" t="s">
        <v>319</v>
      </c>
      <c r="E122" s="32" t="s">
        <v>32</v>
      </c>
      <c r="F122" s="59">
        <v>227</v>
      </c>
      <c r="G122" s="17"/>
      <c r="H122" s="34">
        <f t="shared" si="19"/>
        <v>0</v>
      </c>
    </row>
    <row r="123" spans="1:8" s="35" customFormat="1" ht="30" customHeight="1" x14ac:dyDescent="0.2">
      <c r="A123" s="36" t="s">
        <v>91</v>
      </c>
      <c r="B123" s="30" t="s">
        <v>216</v>
      </c>
      <c r="C123" s="31" t="s">
        <v>322</v>
      </c>
      <c r="D123" s="39" t="s">
        <v>319</v>
      </c>
      <c r="E123" s="32"/>
      <c r="F123" s="59"/>
      <c r="G123" s="37"/>
      <c r="H123" s="34"/>
    </row>
    <row r="124" spans="1:8" s="35" customFormat="1" ht="30" customHeight="1" x14ac:dyDescent="0.2">
      <c r="A124" s="36" t="s">
        <v>323</v>
      </c>
      <c r="B124" s="38" t="s">
        <v>33</v>
      </c>
      <c r="C124" s="31" t="s">
        <v>324</v>
      </c>
      <c r="D124" s="39" t="s">
        <v>1</v>
      </c>
      <c r="E124" s="32" t="s">
        <v>34</v>
      </c>
      <c r="F124" s="59">
        <v>100</v>
      </c>
      <c r="G124" s="17"/>
      <c r="H124" s="34">
        <f t="shared" ref="H124" si="20">ROUND(G124*F124,2)</f>
        <v>0</v>
      </c>
    </row>
    <row r="125" spans="1:8" s="35" customFormat="1" ht="33" customHeight="1" x14ac:dyDescent="0.2">
      <c r="A125" s="36" t="s">
        <v>35</v>
      </c>
      <c r="B125" s="30" t="s">
        <v>250</v>
      </c>
      <c r="C125" s="31" t="s">
        <v>36</v>
      </c>
      <c r="D125" s="39" t="s">
        <v>319</v>
      </c>
      <c r="E125" s="32"/>
      <c r="F125" s="59"/>
      <c r="G125" s="37"/>
      <c r="H125" s="34"/>
    </row>
    <row r="126" spans="1:8" s="35" customFormat="1" ht="33" customHeight="1" x14ac:dyDescent="0.2">
      <c r="A126" s="36" t="s">
        <v>327</v>
      </c>
      <c r="B126" s="38" t="s">
        <v>33</v>
      </c>
      <c r="C126" s="31" t="s">
        <v>328</v>
      </c>
      <c r="D126" s="39" t="s">
        <v>1</v>
      </c>
      <c r="E126" s="32" t="s">
        <v>30</v>
      </c>
      <c r="F126" s="59">
        <v>20</v>
      </c>
      <c r="G126" s="17"/>
      <c r="H126" s="34">
        <f t="shared" ref="H126:H129" si="21">ROUND(G126*F126,2)</f>
        <v>0</v>
      </c>
    </row>
    <row r="127" spans="1:8" s="35" customFormat="1" ht="30" customHeight="1" x14ac:dyDescent="0.2">
      <c r="A127" s="29" t="s">
        <v>37</v>
      </c>
      <c r="B127" s="30" t="s">
        <v>251</v>
      </c>
      <c r="C127" s="31" t="s">
        <v>38</v>
      </c>
      <c r="D127" s="39" t="s">
        <v>319</v>
      </c>
      <c r="E127" s="32" t="s">
        <v>32</v>
      </c>
      <c r="F127" s="59">
        <v>45</v>
      </c>
      <c r="G127" s="17"/>
      <c r="H127" s="34">
        <f t="shared" si="21"/>
        <v>0</v>
      </c>
    </row>
    <row r="128" spans="1:8" s="35" customFormat="1" ht="30" customHeight="1" x14ac:dyDescent="0.2">
      <c r="A128" s="36" t="s">
        <v>95</v>
      </c>
      <c r="B128" s="30" t="s">
        <v>252</v>
      </c>
      <c r="C128" s="31" t="s">
        <v>329</v>
      </c>
      <c r="D128" s="39" t="s">
        <v>330</v>
      </c>
      <c r="E128" s="32"/>
      <c r="F128" s="59"/>
      <c r="G128" s="40"/>
      <c r="H128" s="34">
        <f t="shared" si="21"/>
        <v>0</v>
      </c>
    </row>
    <row r="129" spans="1:8" s="35" customFormat="1" ht="30" customHeight="1" x14ac:dyDescent="0.2">
      <c r="A129" s="36" t="s">
        <v>331</v>
      </c>
      <c r="B129" s="38" t="s">
        <v>33</v>
      </c>
      <c r="C129" s="31" t="s">
        <v>332</v>
      </c>
      <c r="D129" s="39" t="s">
        <v>1</v>
      </c>
      <c r="E129" s="32" t="s">
        <v>32</v>
      </c>
      <c r="F129" s="59">
        <v>227</v>
      </c>
      <c r="G129" s="17"/>
      <c r="H129" s="34">
        <f t="shared" si="21"/>
        <v>0</v>
      </c>
    </row>
    <row r="130" spans="1:8" ht="33" customHeight="1" x14ac:dyDescent="0.2">
      <c r="A130" s="2"/>
      <c r="B130" s="103"/>
      <c r="C130" s="108" t="s">
        <v>310</v>
      </c>
      <c r="D130" s="105"/>
      <c r="E130" s="109"/>
      <c r="F130" s="110"/>
      <c r="G130" s="176"/>
      <c r="H130" s="107"/>
    </row>
    <row r="131" spans="1:8" s="35" customFormat="1" ht="30" customHeight="1" x14ac:dyDescent="0.2">
      <c r="A131" s="41" t="s">
        <v>67</v>
      </c>
      <c r="B131" s="30" t="s">
        <v>253</v>
      </c>
      <c r="C131" s="31" t="s">
        <v>68</v>
      </c>
      <c r="D131" s="39" t="s">
        <v>319</v>
      </c>
      <c r="E131" s="32"/>
      <c r="F131" s="59"/>
      <c r="G131" s="37"/>
      <c r="H131" s="34"/>
    </row>
    <row r="132" spans="1:8" s="35" customFormat="1" ht="30" customHeight="1" x14ac:dyDescent="0.2">
      <c r="A132" s="41" t="s">
        <v>69</v>
      </c>
      <c r="B132" s="38" t="s">
        <v>33</v>
      </c>
      <c r="C132" s="31" t="s">
        <v>70</v>
      </c>
      <c r="D132" s="39" t="s">
        <v>1</v>
      </c>
      <c r="E132" s="32" t="s">
        <v>32</v>
      </c>
      <c r="F132" s="59">
        <v>38</v>
      </c>
      <c r="G132" s="17"/>
      <c r="H132" s="34">
        <f>ROUND(G132*F132,2)</f>
        <v>0</v>
      </c>
    </row>
    <row r="133" spans="1:8" s="35" customFormat="1" ht="33" customHeight="1" x14ac:dyDescent="0.2">
      <c r="A133" s="41" t="s">
        <v>383</v>
      </c>
      <c r="B133" s="30" t="s">
        <v>254</v>
      </c>
      <c r="C133" s="31" t="s">
        <v>384</v>
      </c>
      <c r="D133" s="39" t="s">
        <v>175</v>
      </c>
      <c r="E133" s="32"/>
      <c r="F133" s="59"/>
      <c r="G133" s="37"/>
      <c r="H133" s="34"/>
    </row>
    <row r="134" spans="1:8" s="35" customFormat="1" ht="30" customHeight="1" x14ac:dyDescent="0.2">
      <c r="A134" s="41" t="s">
        <v>385</v>
      </c>
      <c r="B134" s="38" t="s">
        <v>33</v>
      </c>
      <c r="C134" s="31" t="s">
        <v>226</v>
      </c>
      <c r="D134" s="39" t="s">
        <v>1</v>
      </c>
      <c r="E134" s="32" t="s">
        <v>32</v>
      </c>
      <c r="F134" s="59">
        <v>20</v>
      </c>
      <c r="G134" s="17"/>
      <c r="H134" s="34">
        <f t="shared" ref="H134" si="22">ROUND(G134*F134,2)</f>
        <v>0</v>
      </c>
    </row>
    <row r="135" spans="1:8" s="35" customFormat="1" ht="30" customHeight="1" x14ac:dyDescent="0.2">
      <c r="A135" s="41" t="s">
        <v>41</v>
      </c>
      <c r="B135" s="30" t="s">
        <v>256</v>
      </c>
      <c r="C135" s="31" t="s">
        <v>42</v>
      </c>
      <c r="D135" s="39" t="s">
        <v>175</v>
      </c>
      <c r="E135" s="32"/>
      <c r="F135" s="33"/>
      <c r="G135" s="37"/>
      <c r="H135" s="34"/>
    </row>
    <row r="136" spans="1:8" s="35" customFormat="1" ht="30" customHeight="1" x14ac:dyDescent="0.2">
      <c r="A136" s="41" t="s">
        <v>43</v>
      </c>
      <c r="B136" s="38" t="s">
        <v>33</v>
      </c>
      <c r="C136" s="31" t="s">
        <v>44</v>
      </c>
      <c r="D136" s="39" t="s">
        <v>1</v>
      </c>
      <c r="E136" s="32" t="s">
        <v>39</v>
      </c>
      <c r="F136" s="33">
        <v>25</v>
      </c>
      <c r="G136" s="17"/>
      <c r="H136" s="34">
        <f>ROUND(G136*F136,2)</f>
        <v>0</v>
      </c>
    </row>
    <row r="137" spans="1:8" s="35" customFormat="1" ht="30" customHeight="1" x14ac:dyDescent="0.2">
      <c r="A137" s="41" t="s">
        <v>45</v>
      </c>
      <c r="B137" s="30" t="s">
        <v>258</v>
      </c>
      <c r="C137" s="31" t="s">
        <v>46</v>
      </c>
      <c r="D137" s="39" t="s">
        <v>175</v>
      </c>
      <c r="E137" s="32"/>
      <c r="F137" s="33"/>
      <c r="G137" s="37"/>
      <c r="H137" s="34"/>
    </row>
    <row r="138" spans="1:8" s="35" customFormat="1" ht="30" customHeight="1" x14ac:dyDescent="0.2">
      <c r="A138" s="41" t="s">
        <v>47</v>
      </c>
      <c r="B138" s="38" t="s">
        <v>33</v>
      </c>
      <c r="C138" s="31" t="s">
        <v>48</v>
      </c>
      <c r="D138" s="39" t="s">
        <v>1</v>
      </c>
      <c r="E138" s="32" t="s">
        <v>39</v>
      </c>
      <c r="F138" s="33">
        <v>145</v>
      </c>
      <c r="G138" s="17"/>
      <c r="H138" s="34">
        <f>ROUND(G138*F138,2)</f>
        <v>0</v>
      </c>
    </row>
    <row r="139" spans="1:8" s="35" customFormat="1" ht="30" customHeight="1" x14ac:dyDescent="0.2">
      <c r="A139" s="41" t="s">
        <v>166</v>
      </c>
      <c r="B139" s="30" t="s">
        <v>259</v>
      </c>
      <c r="C139" s="31" t="s">
        <v>167</v>
      </c>
      <c r="D139" s="39" t="s">
        <v>103</v>
      </c>
      <c r="E139" s="32"/>
      <c r="F139" s="33"/>
      <c r="G139" s="37"/>
      <c r="H139" s="34"/>
    </row>
    <row r="140" spans="1:8" s="35" customFormat="1" ht="30" customHeight="1" x14ac:dyDescent="0.2">
      <c r="A140" s="41" t="s">
        <v>168</v>
      </c>
      <c r="B140" s="38" t="s">
        <v>33</v>
      </c>
      <c r="C140" s="31" t="s">
        <v>104</v>
      </c>
      <c r="D140" s="39" t="s">
        <v>1</v>
      </c>
      <c r="E140" s="32" t="s">
        <v>32</v>
      </c>
      <c r="F140" s="59">
        <v>100.5</v>
      </c>
      <c r="G140" s="17"/>
      <c r="H140" s="34">
        <f t="shared" ref="H140" si="23">ROUND(G140*F140,2)</f>
        <v>0</v>
      </c>
    </row>
    <row r="141" spans="1:8" s="35" customFormat="1" ht="30" customHeight="1" x14ac:dyDescent="0.2">
      <c r="A141" s="41" t="s">
        <v>178</v>
      </c>
      <c r="B141" s="30" t="s">
        <v>260</v>
      </c>
      <c r="C141" s="31" t="s">
        <v>179</v>
      </c>
      <c r="D141" s="39" t="s">
        <v>347</v>
      </c>
      <c r="E141" s="46"/>
      <c r="F141" s="59"/>
      <c r="G141" s="37"/>
      <c r="H141" s="34"/>
    </row>
    <row r="142" spans="1:8" s="35" customFormat="1" ht="30" customHeight="1" x14ac:dyDescent="0.2">
      <c r="A142" s="41" t="s">
        <v>242</v>
      </c>
      <c r="B142" s="38" t="s">
        <v>33</v>
      </c>
      <c r="C142" s="31" t="s">
        <v>243</v>
      </c>
      <c r="D142" s="39"/>
      <c r="E142" s="32"/>
      <c r="F142" s="59"/>
      <c r="G142" s="37"/>
      <c r="H142" s="34"/>
    </row>
    <row r="143" spans="1:8" s="35" customFormat="1" ht="30" customHeight="1" x14ac:dyDescent="0.2">
      <c r="A143" s="41" t="s">
        <v>180</v>
      </c>
      <c r="B143" s="42" t="s">
        <v>105</v>
      </c>
      <c r="C143" s="31" t="s">
        <v>125</v>
      </c>
      <c r="D143" s="39"/>
      <c r="E143" s="32" t="s">
        <v>34</v>
      </c>
      <c r="F143" s="59">
        <v>75</v>
      </c>
      <c r="G143" s="17"/>
      <c r="H143" s="34">
        <f>ROUND(G143*F143,2)</f>
        <v>0</v>
      </c>
    </row>
    <row r="144" spans="1:8" s="35" customFormat="1" ht="30" customHeight="1" x14ac:dyDescent="0.2">
      <c r="A144" s="41" t="s">
        <v>181</v>
      </c>
      <c r="B144" s="38" t="s">
        <v>40</v>
      </c>
      <c r="C144" s="31" t="s">
        <v>71</v>
      </c>
      <c r="D144" s="39"/>
      <c r="E144" s="32"/>
      <c r="F144" s="59"/>
      <c r="G144" s="37"/>
      <c r="H144" s="34"/>
    </row>
    <row r="145" spans="1:10" s="35" customFormat="1" ht="30" customHeight="1" x14ac:dyDescent="0.2">
      <c r="A145" s="41" t="s">
        <v>182</v>
      </c>
      <c r="B145" s="74" t="s">
        <v>105</v>
      </c>
      <c r="C145" s="65" t="s">
        <v>125</v>
      </c>
      <c r="D145" s="66"/>
      <c r="E145" s="67" t="s">
        <v>34</v>
      </c>
      <c r="F145" s="68">
        <v>10</v>
      </c>
      <c r="G145" s="69"/>
      <c r="H145" s="70">
        <f>ROUND(G145*F145,2)</f>
        <v>0</v>
      </c>
    </row>
    <row r="146" spans="1:10" s="35" customFormat="1" ht="30" customHeight="1" x14ac:dyDescent="0.2">
      <c r="A146" s="41" t="s">
        <v>111</v>
      </c>
      <c r="B146" s="30" t="s">
        <v>261</v>
      </c>
      <c r="C146" s="31" t="s">
        <v>113</v>
      </c>
      <c r="D146" s="39" t="s">
        <v>244</v>
      </c>
      <c r="E146" s="32"/>
      <c r="F146" s="59"/>
      <c r="G146" s="37"/>
      <c r="H146" s="34"/>
    </row>
    <row r="147" spans="1:10" s="35" customFormat="1" ht="30" customHeight="1" x14ac:dyDescent="0.2">
      <c r="A147" s="41" t="s">
        <v>114</v>
      </c>
      <c r="B147" s="38" t="s">
        <v>33</v>
      </c>
      <c r="C147" s="31" t="s">
        <v>245</v>
      </c>
      <c r="D147" s="39" t="s">
        <v>1</v>
      </c>
      <c r="E147" s="32" t="s">
        <v>32</v>
      </c>
      <c r="F147" s="59">
        <v>615</v>
      </c>
      <c r="G147" s="17"/>
      <c r="H147" s="34">
        <f t="shared" ref="H147:H148" si="24">ROUND(G147*F147,2)</f>
        <v>0</v>
      </c>
    </row>
    <row r="148" spans="1:10" s="35" customFormat="1" ht="30" customHeight="1" x14ac:dyDescent="0.2">
      <c r="A148" s="41" t="s">
        <v>386</v>
      </c>
      <c r="B148" s="30" t="s">
        <v>262</v>
      </c>
      <c r="C148" s="31" t="s">
        <v>387</v>
      </c>
      <c r="D148" s="39" t="s">
        <v>490</v>
      </c>
      <c r="E148" s="32" t="s">
        <v>32</v>
      </c>
      <c r="F148" s="52">
        <v>615</v>
      </c>
      <c r="G148" s="17"/>
      <c r="H148" s="34">
        <f t="shared" si="24"/>
        <v>0</v>
      </c>
    </row>
    <row r="149" spans="1:10" ht="33" customHeight="1" x14ac:dyDescent="0.2">
      <c r="A149" s="2"/>
      <c r="B149" s="111"/>
      <c r="C149" s="108" t="s">
        <v>19</v>
      </c>
      <c r="D149" s="105"/>
      <c r="E149" s="106"/>
      <c r="F149" s="110"/>
      <c r="G149" s="176"/>
      <c r="H149" s="107"/>
    </row>
    <row r="150" spans="1:10" s="35" customFormat="1" ht="30" customHeight="1" x14ac:dyDescent="0.2">
      <c r="A150" s="29" t="s">
        <v>77</v>
      </c>
      <c r="B150" s="30" t="s">
        <v>263</v>
      </c>
      <c r="C150" s="31" t="s">
        <v>78</v>
      </c>
      <c r="D150" s="39" t="s">
        <v>188</v>
      </c>
      <c r="E150" s="32"/>
      <c r="F150" s="52"/>
      <c r="G150" s="37"/>
      <c r="H150" s="47"/>
    </row>
    <row r="151" spans="1:10" s="35" customFormat="1" ht="48" customHeight="1" x14ac:dyDescent="0.2">
      <c r="A151" s="29" t="s">
        <v>357</v>
      </c>
      <c r="B151" s="38" t="s">
        <v>33</v>
      </c>
      <c r="C151" s="31" t="s">
        <v>358</v>
      </c>
      <c r="D151" s="39"/>
      <c r="E151" s="32" t="s">
        <v>32</v>
      </c>
      <c r="F151" s="52">
        <v>220</v>
      </c>
      <c r="G151" s="17"/>
      <c r="H151" s="34">
        <f t="shared" ref="H151" si="25">ROUND(G151*F151,2)</f>
        <v>0</v>
      </c>
    </row>
    <row r="152" spans="1:10" s="35" customFormat="1" ht="33" customHeight="1" x14ac:dyDescent="0.2">
      <c r="A152" s="29" t="s">
        <v>54</v>
      </c>
      <c r="B152" s="30" t="s">
        <v>264</v>
      </c>
      <c r="C152" s="31" t="s">
        <v>55</v>
      </c>
      <c r="D152" s="39" t="s">
        <v>188</v>
      </c>
      <c r="E152" s="32"/>
      <c r="F152" s="52"/>
      <c r="G152" s="37"/>
      <c r="H152" s="47"/>
    </row>
    <row r="153" spans="1:10" s="35" customFormat="1" ht="33" customHeight="1" x14ac:dyDescent="0.2">
      <c r="A153" s="29" t="s">
        <v>359</v>
      </c>
      <c r="B153" s="38" t="s">
        <v>33</v>
      </c>
      <c r="C153" s="31" t="s">
        <v>184</v>
      </c>
      <c r="D153" s="39" t="s">
        <v>185</v>
      </c>
      <c r="E153" s="32" t="s">
        <v>49</v>
      </c>
      <c r="F153" s="59">
        <v>92</v>
      </c>
      <c r="G153" s="17"/>
      <c r="H153" s="34">
        <f>ROUND(G153*F153,2)</f>
        <v>0</v>
      </c>
    </row>
    <row r="154" spans="1:10" s="35" customFormat="1" ht="33" customHeight="1" x14ac:dyDescent="0.2">
      <c r="A154" s="29" t="s">
        <v>360</v>
      </c>
      <c r="B154" s="38" t="s">
        <v>40</v>
      </c>
      <c r="C154" s="31" t="s">
        <v>165</v>
      </c>
      <c r="D154" s="39" t="s">
        <v>110</v>
      </c>
      <c r="E154" s="32" t="s">
        <v>49</v>
      </c>
      <c r="F154" s="59">
        <v>5</v>
      </c>
      <c r="G154" s="17"/>
      <c r="H154" s="34">
        <f>ROUND(G154*F154,2)</f>
        <v>0</v>
      </c>
    </row>
    <row r="155" spans="1:10" s="35" customFormat="1" ht="33" customHeight="1" x14ac:dyDescent="0.2">
      <c r="A155" s="29" t="s">
        <v>56</v>
      </c>
      <c r="B155" s="38" t="s">
        <v>50</v>
      </c>
      <c r="C155" s="31" t="s">
        <v>122</v>
      </c>
      <c r="D155" s="39" t="s">
        <v>123</v>
      </c>
      <c r="E155" s="32" t="s">
        <v>49</v>
      </c>
      <c r="F155" s="59">
        <v>5</v>
      </c>
      <c r="G155" s="17"/>
      <c r="H155" s="34">
        <f t="shared" ref="H155:H156" si="26">ROUND(G155*F155,2)</f>
        <v>0</v>
      </c>
    </row>
    <row r="156" spans="1:10" s="35" customFormat="1" ht="30" customHeight="1" x14ac:dyDescent="0.2">
      <c r="A156" s="29" t="s">
        <v>169</v>
      </c>
      <c r="B156" s="30" t="s">
        <v>265</v>
      </c>
      <c r="C156" s="31" t="s">
        <v>170</v>
      </c>
      <c r="D156" s="39" t="s">
        <v>171</v>
      </c>
      <c r="E156" s="32" t="s">
        <v>32</v>
      </c>
      <c r="F156" s="52">
        <v>185</v>
      </c>
      <c r="G156" s="17"/>
      <c r="H156" s="34">
        <f t="shared" si="26"/>
        <v>0</v>
      </c>
    </row>
    <row r="157" spans="1:10" s="35" customFormat="1" ht="30" customHeight="1" x14ac:dyDescent="0.2">
      <c r="A157" s="29" t="s">
        <v>587</v>
      </c>
      <c r="B157" s="30" t="s">
        <v>266</v>
      </c>
      <c r="C157" s="31" t="s">
        <v>588</v>
      </c>
      <c r="D157" s="39" t="s">
        <v>347</v>
      </c>
      <c r="E157" s="46"/>
      <c r="F157" s="33"/>
      <c r="G157" s="37"/>
      <c r="H157" s="47"/>
      <c r="I157" s="194"/>
      <c r="J157" s="195"/>
    </row>
    <row r="158" spans="1:10" s="35" customFormat="1" ht="30" customHeight="1" x14ac:dyDescent="0.2">
      <c r="A158" s="29" t="s">
        <v>306</v>
      </c>
      <c r="B158" s="38" t="s">
        <v>33</v>
      </c>
      <c r="C158" s="31" t="s">
        <v>243</v>
      </c>
      <c r="D158" s="39"/>
      <c r="E158" s="32"/>
      <c r="F158" s="59"/>
      <c r="G158" s="37"/>
      <c r="H158" s="47"/>
    </row>
    <row r="159" spans="1:10" s="35" customFormat="1" ht="30" customHeight="1" x14ac:dyDescent="0.2">
      <c r="A159" s="29" t="s">
        <v>307</v>
      </c>
      <c r="B159" s="42" t="s">
        <v>105</v>
      </c>
      <c r="C159" s="31" t="s">
        <v>125</v>
      </c>
      <c r="D159" s="39"/>
      <c r="E159" s="32" t="s">
        <v>34</v>
      </c>
      <c r="F159" s="59">
        <v>125</v>
      </c>
      <c r="G159" s="17"/>
      <c r="H159" s="34">
        <f>ROUND(G159*F159,2)</f>
        <v>0</v>
      </c>
    </row>
    <row r="160" spans="1:10" s="35" customFormat="1" ht="30" customHeight="1" x14ac:dyDescent="0.2">
      <c r="A160" s="29" t="s">
        <v>308</v>
      </c>
      <c r="B160" s="38" t="s">
        <v>40</v>
      </c>
      <c r="C160" s="31" t="s">
        <v>71</v>
      </c>
      <c r="D160" s="39"/>
      <c r="E160" s="32"/>
      <c r="F160" s="59"/>
      <c r="G160" s="37"/>
      <c r="H160" s="47"/>
    </row>
    <row r="161" spans="1:8" s="35" customFormat="1" ht="30" customHeight="1" x14ac:dyDescent="0.2">
      <c r="A161" s="29" t="s">
        <v>309</v>
      </c>
      <c r="B161" s="42" t="s">
        <v>105</v>
      </c>
      <c r="C161" s="31" t="s">
        <v>125</v>
      </c>
      <c r="D161" s="39"/>
      <c r="E161" s="32" t="s">
        <v>34</v>
      </c>
      <c r="F161" s="59">
        <v>10</v>
      </c>
      <c r="G161" s="17"/>
      <c r="H161" s="34">
        <f>ROUND(G161*F161,2)</f>
        <v>0</v>
      </c>
    </row>
    <row r="162" spans="1:8" ht="33" customHeight="1" x14ac:dyDescent="0.2">
      <c r="A162" s="2"/>
      <c r="B162" s="111"/>
      <c r="C162" s="108" t="s">
        <v>20</v>
      </c>
      <c r="D162" s="105"/>
      <c r="E162" s="112"/>
      <c r="F162" s="110"/>
      <c r="G162" s="176"/>
      <c r="H162" s="107"/>
    </row>
    <row r="163" spans="1:8" s="35" customFormat="1" ht="30" customHeight="1" x14ac:dyDescent="0.2">
      <c r="A163" s="29" t="s">
        <v>57</v>
      </c>
      <c r="B163" s="30" t="s">
        <v>267</v>
      </c>
      <c r="C163" s="31" t="s">
        <v>58</v>
      </c>
      <c r="D163" s="39" t="s">
        <v>127</v>
      </c>
      <c r="E163" s="32" t="s">
        <v>49</v>
      </c>
      <c r="F163" s="52">
        <v>275</v>
      </c>
      <c r="G163" s="17"/>
      <c r="H163" s="34">
        <f>ROUND(G163*F163,2)</f>
        <v>0</v>
      </c>
    </row>
    <row r="164" spans="1:8" ht="33" customHeight="1" x14ac:dyDescent="0.2">
      <c r="A164" s="2"/>
      <c r="B164" s="111"/>
      <c r="C164" s="108" t="s">
        <v>21</v>
      </c>
      <c r="D164" s="105"/>
      <c r="E164" s="112"/>
      <c r="F164" s="110"/>
      <c r="G164" s="176"/>
      <c r="H164" s="107"/>
    </row>
    <row r="165" spans="1:8" s="35" customFormat="1" ht="30" customHeight="1" x14ac:dyDescent="0.2">
      <c r="A165" s="29" t="s">
        <v>128</v>
      </c>
      <c r="B165" s="30" t="s">
        <v>268</v>
      </c>
      <c r="C165" s="31" t="s">
        <v>130</v>
      </c>
      <c r="D165" s="39" t="s">
        <v>131</v>
      </c>
      <c r="E165" s="32"/>
      <c r="F165" s="52"/>
      <c r="G165" s="37"/>
      <c r="H165" s="47"/>
    </row>
    <row r="166" spans="1:8" s="35" customFormat="1" ht="30" customHeight="1" x14ac:dyDescent="0.2">
      <c r="A166" s="29" t="s">
        <v>300</v>
      </c>
      <c r="B166" s="38" t="s">
        <v>33</v>
      </c>
      <c r="C166" s="31" t="s">
        <v>132</v>
      </c>
      <c r="D166" s="39"/>
      <c r="E166" s="32" t="s">
        <v>39</v>
      </c>
      <c r="F166" s="52">
        <v>2</v>
      </c>
      <c r="G166" s="17"/>
      <c r="H166" s="34">
        <f>ROUND(G166*F166,2)</f>
        <v>0</v>
      </c>
    </row>
    <row r="167" spans="1:8" s="35" customFormat="1" ht="30" customHeight="1" x14ac:dyDescent="0.2">
      <c r="A167" s="29" t="s">
        <v>133</v>
      </c>
      <c r="B167" s="30" t="s">
        <v>269</v>
      </c>
      <c r="C167" s="31" t="s">
        <v>135</v>
      </c>
      <c r="D167" s="39" t="s">
        <v>131</v>
      </c>
      <c r="E167" s="32"/>
      <c r="F167" s="52"/>
      <c r="G167" s="37"/>
      <c r="H167" s="47"/>
    </row>
    <row r="168" spans="1:8" s="35" customFormat="1" ht="30" customHeight="1" x14ac:dyDescent="0.2">
      <c r="A168" s="29" t="s">
        <v>136</v>
      </c>
      <c r="B168" s="38" t="s">
        <v>33</v>
      </c>
      <c r="C168" s="31" t="s">
        <v>137</v>
      </c>
      <c r="D168" s="39"/>
      <c r="E168" s="32"/>
      <c r="F168" s="52"/>
      <c r="G168" s="37"/>
      <c r="H168" s="47"/>
    </row>
    <row r="169" spans="1:8" s="35" customFormat="1" ht="33" customHeight="1" x14ac:dyDescent="0.2">
      <c r="A169" s="29" t="s">
        <v>138</v>
      </c>
      <c r="B169" s="42" t="s">
        <v>105</v>
      </c>
      <c r="C169" s="31" t="s">
        <v>388</v>
      </c>
      <c r="D169" s="39"/>
      <c r="E169" s="32" t="s">
        <v>49</v>
      </c>
      <c r="F169" s="52">
        <v>15</v>
      </c>
      <c r="G169" s="17"/>
      <c r="H169" s="34">
        <f>ROUND(G169*F169,2)</f>
        <v>0</v>
      </c>
    </row>
    <row r="170" spans="1:8" s="48" customFormat="1" ht="30" customHeight="1" x14ac:dyDescent="0.2">
      <c r="A170" s="29" t="s">
        <v>140</v>
      </c>
      <c r="B170" s="30" t="s">
        <v>270</v>
      </c>
      <c r="C170" s="49" t="s">
        <v>142</v>
      </c>
      <c r="D170" s="39" t="s">
        <v>131</v>
      </c>
      <c r="E170" s="32"/>
      <c r="F170" s="52"/>
      <c r="G170" s="37"/>
      <c r="H170" s="47"/>
    </row>
    <row r="171" spans="1:8" s="48" customFormat="1" ht="30" customHeight="1" x14ac:dyDescent="0.2">
      <c r="A171" s="29" t="s">
        <v>143</v>
      </c>
      <c r="B171" s="38" t="s">
        <v>33</v>
      </c>
      <c r="C171" s="49" t="s">
        <v>364</v>
      </c>
      <c r="D171" s="39"/>
      <c r="E171" s="32"/>
      <c r="F171" s="52"/>
      <c r="G171" s="37"/>
      <c r="H171" s="47"/>
    </row>
    <row r="172" spans="1:8" s="35" customFormat="1" ht="33" customHeight="1" x14ac:dyDescent="0.2">
      <c r="A172" s="50" t="s">
        <v>363</v>
      </c>
      <c r="B172" s="74" t="s">
        <v>105</v>
      </c>
      <c r="C172" s="65" t="s">
        <v>389</v>
      </c>
      <c r="D172" s="66"/>
      <c r="E172" s="67" t="s">
        <v>39</v>
      </c>
      <c r="F172" s="73">
        <v>2</v>
      </c>
      <c r="G172" s="69"/>
      <c r="H172" s="70">
        <f t="shared" ref="H172:H174" si="27">ROUND(G172*F172,2)</f>
        <v>0</v>
      </c>
    </row>
    <row r="173" spans="1:8" s="35" customFormat="1" ht="30" customHeight="1" x14ac:dyDescent="0.2">
      <c r="A173" s="29" t="s">
        <v>197</v>
      </c>
      <c r="B173" s="30" t="s">
        <v>271</v>
      </c>
      <c r="C173" s="31" t="s">
        <v>199</v>
      </c>
      <c r="D173" s="39" t="s">
        <v>131</v>
      </c>
      <c r="E173" s="32" t="s">
        <v>39</v>
      </c>
      <c r="F173" s="52">
        <v>2</v>
      </c>
      <c r="G173" s="17"/>
      <c r="H173" s="34">
        <f t="shared" si="27"/>
        <v>0</v>
      </c>
    </row>
    <row r="174" spans="1:8" s="35" customFormat="1" ht="30" customHeight="1" x14ac:dyDescent="0.2">
      <c r="A174" s="29" t="s">
        <v>148</v>
      </c>
      <c r="B174" s="30" t="s">
        <v>272</v>
      </c>
      <c r="C174" s="31" t="s">
        <v>150</v>
      </c>
      <c r="D174" s="39" t="s">
        <v>151</v>
      </c>
      <c r="E174" s="32" t="s">
        <v>49</v>
      </c>
      <c r="F174" s="52">
        <v>20</v>
      </c>
      <c r="G174" s="17"/>
      <c r="H174" s="34">
        <f t="shared" si="27"/>
        <v>0</v>
      </c>
    </row>
    <row r="175" spans="1:8" ht="33" customHeight="1" x14ac:dyDescent="0.2">
      <c r="A175" s="2"/>
      <c r="B175" s="116"/>
      <c r="C175" s="108" t="s">
        <v>22</v>
      </c>
      <c r="D175" s="105"/>
      <c r="E175" s="112"/>
      <c r="F175" s="110"/>
      <c r="G175" s="176"/>
      <c r="H175" s="107"/>
    </row>
    <row r="176" spans="1:8" s="35" customFormat="1" ht="30" customHeight="1" x14ac:dyDescent="0.2">
      <c r="A176" s="29" t="s">
        <v>374</v>
      </c>
      <c r="B176" s="30" t="s">
        <v>273</v>
      </c>
      <c r="C176" s="31" t="s">
        <v>376</v>
      </c>
      <c r="D176" s="39" t="s">
        <v>215</v>
      </c>
      <c r="E176" s="32" t="s">
        <v>39</v>
      </c>
      <c r="F176" s="52">
        <v>1</v>
      </c>
      <c r="G176" s="17"/>
      <c r="H176" s="34">
        <f t="shared" ref="H176" si="28">ROUND(G176*F176,2)</f>
        <v>0</v>
      </c>
    </row>
    <row r="177" spans="1:8" ht="33" customHeight="1" x14ac:dyDescent="0.2">
      <c r="A177" s="2"/>
      <c r="B177" s="103"/>
      <c r="C177" s="108" t="s">
        <v>23</v>
      </c>
      <c r="D177" s="105"/>
      <c r="E177" s="109"/>
      <c r="F177" s="110"/>
      <c r="G177" s="176"/>
      <c r="H177" s="107"/>
    </row>
    <row r="178" spans="1:8" s="35" customFormat="1" ht="30" customHeight="1" x14ac:dyDescent="0.2">
      <c r="A178" s="41" t="s">
        <v>63</v>
      </c>
      <c r="B178" s="30" t="s">
        <v>589</v>
      </c>
      <c r="C178" s="31" t="s">
        <v>64</v>
      </c>
      <c r="D178" s="39" t="s">
        <v>161</v>
      </c>
      <c r="E178" s="32"/>
      <c r="F178" s="59"/>
      <c r="G178" s="37"/>
      <c r="H178" s="34"/>
    </row>
    <row r="179" spans="1:8" s="35" customFormat="1" ht="30" customHeight="1" x14ac:dyDescent="0.2">
      <c r="A179" s="41" t="s">
        <v>162</v>
      </c>
      <c r="B179" s="38" t="s">
        <v>33</v>
      </c>
      <c r="C179" s="31" t="s">
        <v>163</v>
      </c>
      <c r="D179" s="39"/>
      <c r="E179" s="32" t="s">
        <v>32</v>
      </c>
      <c r="F179" s="59">
        <v>45</v>
      </c>
      <c r="G179" s="17"/>
      <c r="H179" s="34">
        <f>ROUND(G179*F179,2)</f>
        <v>0</v>
      </c>
    </row>
    <row r="180" spans="1:8" s="35" customFormat="1" ht="30" customHeight="1" x14ac:dyDescent="0.2">
      <c r="A180" s="41" t="s">
        <v>65</v>
      </c>
      <c r="B180" s="38" t="s">
        <v>40</v>
      </c>
      <c r="C180" s="31" t="s">
        <v>164</v>
      </c>
      <c r="D180" s="39"/>
      <c r="E180" s="32" t="s">
        <v>32</v>
      </c>
      <c r="F180" s="59">
        <v>10</v>
      </c>
      <c r="G180" s="17"/>
      <c r="H180" s="34">
        <f>ROUND(G180*F180,2)</f>
        <v>0</v>
      </c>
    </row>
    <row r="181" spans="1:8" s="11" customFormat="1" ht="33" customHeight="1" thickBot="1" x14ac:dyDescent="0.25">
      <c r="A181" s="12"/>
      <c r="B181" s="122" t="s">
        <v>12</v>
      </c>
      <c r="C181" s="199" t="str">
        <f>C119</f>
        <v>2021 WATT STREET PAVEMENT WIDENING &amp; ASPHALT RESURFACING - MUNROE AVENUE TO APPROX. 65m NORTH OF MUNROE AVENUE</v>
      </c>
      <c r="D181" s="200"/>
      <c r="E181" s="200"/>
      <c r="F181" s="201"/>
      <c r="G181" s="179" t="s">
        <v>16</v>
      </c>
      <c r="H181" s="124">
        <f>SUM(H121:H180)</f>
        <v>0</v>
      </c>
    </row>
    <row r="182" spans="1:8" s="11" customFormat="1" ht="33" customHeight="1" thickTop="1" x14ac:dyDescent="0.2">
      <c r="A182" s="10"/>
      <c r="B182" s="101" t="s">
        <v>13</v>
      </c>
      <c r="C182" s="211" t="s">
        <v>485</v>
      </c>
      <c r="D182" s="212"/>
      <c r="E182" s="212"/>
      <c r="F182" s="213"/>
      <c r="G182" s="178"/>
      <c r="H182" s="102"/>
    </row>
    <row r="183" spans="1:8" ht="33" customHeight="1" x14ac:dyDescent="0.2">
      <c r="A183" s="2"/>
      <c r="B183" s="103"/>
      <c r="C183" s="104" t="s">
        <v>18</v>
      </c>
      <c r="D183" s="105"/>
      <c r="E183" s="106" t="s">
        <v>1</v>
      </c>
      <c r="F183" s="106" t="s">
        <v>1</v>
      </c>
      <c r="G183" s="176" t="s">
        <v>1</v>
      </c>
      <c r="H183" s="107"/>
    </row>
    <row r="184" spans="1:8" s="35" customFormat="1" ht="30" customHeight="1" x14ac:dyDescent="0.2">
      <c r="A184" s="29" t="s">
        <v>87</v>
      </c>
      <c r="B184" s="30" t="s">
        <v>219</v>
      </c>
      <c r="C184" s="31" t="s">
        <v>88</v>
      </c>
      <c r="D184" s="39" t="s">
        <v>319</v>
      </c>
      <c r="E184" s="32" t="s">
        <v>30</v>
      </c>
      <c r="F184" s="59">
        <v>207</v>
      </c>
      <c r="G184" s="17"/>
      <c r="H184" s="34">
        <f t="shared" ref="H184:H185" si="29">ROUND(G184*F184,2)</f>
        <v>0</v>
      </c>
    </row>
    <row r="185" spans="1:8" s="35" customFormat="1" ht="30" customHeight="1" x14ac:dyDescent="0.2">
      <c r="A185" s="36" t="s">
        <v>89</v>
      </c>
      <c r="B185" s="30" t="s">
        <v>220</v>
      </c>
      <c r="C185" s="31" t="s">
        <v>90</v>
      </c>
      <c r="D185" s="39" t="s">
        <v>319</v>
      </c>
      <c r="E185" s="32" t="s">
        <v>32</v>
      </c>
      <c r="F185" s="59">
        <v>297.5</v>
      </c>
      <c r="G185" s="17"/>
      <c r="H185" s="34">
        <f t="shared" si="29"/>
        <v>0</v>
      </c>
    </row>
    <row r="186" spans="1:8" s="35" customFormat="1" ht="30" customHeight="1" x14ac:dyDescent="0.2">
      <c r="A186" s="36" t="s">
        <v>91</v>
      </c>
      <c r="B186" s="30" t="s">
        <v>221</v>
      </c>
      <c r="C186" s="31" t="s">
        <v>322</v>
      </c>
      <c r="D186" s="39" t="s">
        <v>319</v>
      </c>
      <c r="E186" s="32"/>
      <c r="F186" s="59"/>
      <c r="G186" s="37"/>
      <c r="H186" s="34"/>
    </row>
    <row r="187" spans="1:8" s="35" customFormat="1" ht="30" customHeight="1" x14ac:dyDescent="0.2">
      <c r="A187" s="36" t="s">
        <v>323</v>
      </c>
      <c r="B187" s="38" t="s">
        <v>33</v>
      </c>
      <c r="C187" s="31" t="s">
        <v>324</v>
      </c>
      <c r="D187" s="39" t="s">
        <v>1</v>
      </c>
      <c r="E187" s="32" t="s">
        <v>34</v>
      </c>
      <c r="F187" s="59">
        <v>152.5</v>
      </c>
      <c r="G187" s="17"/>
      <c r="H187" s="34">
        <f t="shared" ref="H187:H188" si="30">ROUND(G187*F187,2)</f>
        <v>0</v>
      </c>
    </row>
    <row r="188" spans="1:8" s="35" customFormat="1" ht="30" customHeight="1" x14ac:dyDescent="0.2">
      <c r="A188" s="36" t="s">
        <v>325</v>
      </c>
      <c r="B188" s="38" t="s">
        <v>40</v>
      </c>
      <c r="C188" s="31" t="s">
        <v>326</v>
      </c>
      <c r="D188" s="39" t="s">
        <v>1</v>
      </c>
      <c r="E188" s="32" t="s">
        <v>34</v>
      </c>
      <c r="F188" s="59">
        <v>262.5</v>
      </c>
      <c r="G188" s="17"/>
      <c r="H188" s="34">
        <f t="shared" si="30"/>
        <v>0</v>
      </c>
    </row>
    <row r="189" spans="1:8" s="35" customFormat="1" ht="33" customHeight="1" x14ac:dyDescent="0.2">
      <c r="A189" s="36" t="s">
        <v>35</v>
      </c>
      <c r="B189" s="30" t="s">
        <v>276</v>
      </c>
      <c r="C189" s="31" t="s">
        <v>36</v>
      </c>
      <c r="D189" s="39" t="s">
        <v>319</v>
      </c>
      <c r="E189" s="32"/>
      <c r="F189" s="59"/>
      <c r="G189" s="37"/>
      <c r="H189" s="34"/>
    </row>
    <row r="190" spans="1:8" s="35" customFormat="1" ht="33" customHeight="1" x14ac:dyDescent="0.2">
      <c r="A190" s="36" t="s">
        <v>327</v>
      </c>
      <c r="B190" s="38" t="s">
        <v>33</v>
      </c>
      <c r="C190" s="31" t="s">
        <v>328</v>
      </c>
      <c r="D190" s="39" t="s">
        <v>1</v>
      </c>
      <c r="E190" s="32" t="s">
        <v>30</v>
      </c>
      <c r="F190" s="59">
        <v>57</v>
      </c>
      <c r="G190" s="17"/>
      <c r="H190" s="34">
        <f t="shared" ref="H190:H193" si="31">ROUND(G190*F190,2)</f>
        <v>0</v>
      </c>
    </row>
    <row r="191" spans="1:8" s="35" customFormat="1" ht="30" customHeight="1" x14ac:dyDescent="0.2">
      <c r="A191" s="29" t="s">
        <v>37</v>
      </c>
      <c r="B191" s="30" t="s">
        <v>277</v>
      </c>
      <c r="C191" s="31" t="s">
        <v>38</v>
      </c>
      <c r="D191" s="39" t="s">
        <v>319</v>
      </c>
      <c r="E191" s="32" t="s">
        <v>32</v>
      </c>
      <c r="F191" s="59">
        <v>25</v>
      </c>
      <c r="G191" s="17"/>
      <c r="H191" s="34">
        <f t="shared" si="31"/>
        <v>0</v>
      </c>
    </row>
    <row r="192" spans="1:8" s="35" customFormat="1" ht="30" customHeight="1" x14ac:dyDescent="0.2">
      <c r="A192" s="36" t="s">
        <v>95</v>
      </c>
      <c r="B192" s="30" t="s">
        <v>278</v>
      </c>
      <c r="C192" s="31" t="s">
        <v>329</v>
      </c>
      <c r="D192" s="39" t="s">
        <v>330</v>
      </c>
      <c r="E192" s="32"/>
      <c r="F192" s="59"/>
      <c r="G192" s="40"/>
      <c r="H192" s="34">
        <f t="shared" si="31"/>
        <v>0</v>
      </c>
    </row>
    <row r="193" spans="1:8" s="35" customFormat="1" ht="30" customHeight="1" x14ac:dyDescent="0.2">
      <c r="A193" s="36" t="s">
        <v>331</v>
      </c>
      <c r="B193" s="38" t="s">
        <v>33</v>
      </c>
      <c r="C193" s="31" t="s">
        <v>332</v>
      </c>
      <c r="D193" s="39" t="s">
        <v>1</v>
      </c>
      <c r="E193" s="32" t="s">
        <v>32</v>
      </c>
      <c r="F193" s="59">
        <v>331.5</v>
      </c>
      <c r="G193" s="17"/>
      <c r="H193" s="34">
        <f t="shared" si="31"/>
        <v>0</v>
      </c>
    </row>
    <row r="194" spans="1:8" s="35" customFormat="1" ht="30" customHeight="1" x14ac:dyDescent="0.2">
      <c r="A194" s="36" t="s">
        <v>333</v>
      </c>
      <c r="B194" s="30" t="s">
        <v>279</v>
      </c>
      <c r="C194" s="31" t="s">
        <v>98</v>
      </c>
      <c r="D194" s="39" t="s">
        <v>334</v>
      </c>
      <c r="E194" s="32"/>
      <c r="F194" s="59"/>
      <c r="G194" s="37"/>
      <c r="H194" s="34"/>
    </row>
    <row r="195" spans="1:8" s="35" customFormat="1" ht="30" customHeight="1" x14ac:dyDescent="0.2">
      <c r="A195" s="36" t="s">
        <v>335</v>
      </c>
      <c r="B195" s="38" t="s">
        <v>33</v>
      </c>
      <c r="C195" s="31" t="s">
        <v>336</v>
      </c>
      <c r="D195" s="39" t="s">
        <v>1</v>
      </c>
      <c r="E195" s="32" t="s">
        <v>32</v>
      </c>
      <c r="F195" s="59">
        <v>297.5</v>
      </c>
      <c r="G195" s="17"/>
      <c r="H195" s="34">
        <f t="shared" ref="H195" si="32">ROUND(G195*F195,2)</f>
        <v>0</v>
      </c>
    </row>
    <row r="196" spans="1:8" ht="33" customHeight="1" x14ac:dyDescent="0.2">
      <c r="A196" s="2"/>
      <c r="B196" s="103"/>
      <c r="C196" s="108" t="s">
        <v>310</v>
      </c>
      <c r="D196" s="105"/>
      <c r="E196" s="109"/>
      <c r="F196" s="110"/>
      <c r="G196" s="176"/>
      <c r="H196" s="107"/>
    </row>
    <row r="197" spans="1:8" s="35" customFormat="1" ht="30" customHeight="1" x14ac:dyDescent="0.2">
      <c r="A197" s="41" t="s">
        <v>67</v>
      </c>
      <c r="B197" s="30" t="s">
        <v>280</v>
      </c>
      <c r="C197" s="31" t="s">
        <v>68</v>
      </c>
      <c r="D197" s="39" t="s">
        <v>319</v>
      </c>
      <c r="E197" s="32"/>
      <c r="F197" s="59"/>
      <c r="G197" s="37"/>
      <c r="H197" s="34"/>
    </row>
    <row r="198" spans="1:8" s="35" customFormat="1" ht="30" customHeight="1" x14ac:dyDescent="0.2">
      <c r="A198" s="41" t="s">
        <v>69</v>
      </c>
      <c r="B198" s="38" t="s">
        <v>33</v>
      </c>
      <c r="C198" s="31" t="s">
        <v>70</v>
      </c>
      <c r="D198" s="39" t="s">
        <v>1</v>
      </c>
      <c r="E198" s="32" t="s">
        <v>32</v>
      </c>
      <c r="F198" s="59">
        <v>350.5</v>
      </c>
      <c r="G198" s="17"/>
      <c r="H198" s="34">
        <f>ROUND(G198*F198,2)</f>
        <v>0</v>
      </c>
    </row>
    <row r="199" spans="1:8" s="35" customFormat="1" ht="30" customHeight="1" x14ac:dyDescent="0.2">
      <c r="A199" s="41" t="s">
        <v>173</v>
      </c>
      <c r="B199" s="38" t="s">
        <v>40</v>
      </c>
      <c r="C199" s="31" t="s">
        <v>174</v>
      </c>
      <c r="D199" s="39" t="s">
        <v>1</v>
      </c>
      <c r="E199" s="32" t="s">
        <v>32</v>
      </c>
      <c r="F199" s="59">
        <v>335</v>
      </c>
      <c r="G199" s="17"/>
      <c r="H199" s="34">
        <f>ROUND(G199*F199,2)</f>
        <v>0</v>
      </c>
    </row>
    <row r="200" spans="1:8" s="35" customFormat="1" ht="30" customHeight="1" x14ac:dyDescent="0.2">
      <c r="A200" s="41" t="s">
        <v>41</v>
      </c>
      <c r="B200" s="30" t="s">
        <v>281</v>
      </c>
      <c r="C200" s="31" t="s">
        <v>42</v>
      </c>
      <c r="D200" s="39" t="s">
        <v>175</v>
      </c>
      <c r="E200" s="32"/>
      <c r="F200" s="59"/>
      <c r="G200" s="37"/>
      <c r="H200" s="34"/>
    </row>
    <row r="201" spans="1:8" s="35" customFormat="1" ht="30" customHeight="1" x14ac:dyDescent="0.2">
      <c r="A201" s="41" t="s">
        <v>176</v>
      </c>
      <c r="B201" s="38" t="s">
        <v>33</v>
      </c>
      <c r="C201" s="31" t="s">
        <v>177</v>
      </c>
      <c r="D201" s="39" t="s">
        <v>1</v>
      </c>
      <c r="E201" s="32" t="s">
        <v>39</v>
      </c>
      <c r="F201" s="33">
        <v>50</v>
      </c>
      <c r="G201" s="17"/>
      <c r="H201" s="34">
        <f>ROUND(G201*F201,2)</f>
        <v>0</v>
      </c>
    </row>
    <row r="202" spans="1:8" s="35" customFormat="1" ht="30" customHeight="1" x14ac:dyDescent="0.2">
      <c r="A202" s="41" t="s">
        <v>166</v>
      </c>
      <c r="B202" s="30" t="s">
        <v>282</v>
      </c>
      <c r="C202" s="31" t="s">
        <v>167</v>
      </c>
      <c r="D202" s="39" t="s">
        <v>103</v>
      </c>
      <c r="E202" s="32"/>
      <c r="F202" s="59"/>
      <c r="G202" s="37"/>
      <c r="H202" s="34"/>
    </row>
    <row r="203" spans="1:8" s="35" customFormat="1" ht="30" customHeight="1" x14ac:dyDescent="0.2">
      <c r="A203" s="41" t="s">
        <v>168</v>
      </c>
      <c r="B203" s="38" t="s">
        <v>33</v>
      </c>
      <c r="C203" s="31" t="s">
        <v>104</v>
      </c>
      <c r="D203" s="39" t="s">
        <v>1</v>
      </c>
      <c r="E203" s="32" t="s">
        <v>32</v>
      </c>
      <c r="F203" s="59">
        <v>60.5</v>
      </c>
      <c r="G203" s="17"/>
      <c r="H203" s="34">
        <f t="shared" ref="H203" si="33">ROUND(G203*F203,2)</f>
        <v>0</v>
      </c>
    </row>
    <row r="204" spans="1:8" s="35" customFormat="1" ht="30" customHeight="1" x14ac:dyDescent="0.2">
      <c r="A204" s="41" t="s">
        <v>235</v>
      </c>
      <c r="B204" s="30" t="s">
        <v>283</v>
      </c>
      <c r="C204" s="31" t="s">
        <v>236</v>
      </c>
      <c r="D204" s="39" t="s">
        <v>237</v>
      </c>
      <c r="E204" s="32"/>
      <c r="F204" s="59"/>
      <c r="G204" s="37"/>
      <c r="H204" s="34"/>
    </row>
    <row r="205" spans="1:8" s="35" customFormat="1" ht="30" customHeight="1" x14ac:dyDescent="0.2">
      <c r="A205" s="41" t="s">
        <v>339</v>
      </c>
      <c r="B205" s="64" t="s">
        <v>33</v>
      </c>
      <c r="C205" s="65" t="s">
        <v>398</v>
      </c>
      <c r="D205" s="66" t="s">
        <v>1</v>
      </c>
      <c r="E205" s="67" t="s">
        <v>49</v>
      </c>
      <c r="F205" s="68">
        <v>21.5</v>
      </c>
      <c r="G205" s="69"/>
      <c r="H205" s="70">
        <f t="shared" ref="H205" si="34">ROUND(G205*F205,2)</f>
        <v>0</v>
      </c>
    </row>
    <row r="206" spans="1:8" s="35" customFormat="1" ht="30" customHeight="1" x14ac:dyDescent="0.2">
      <c r="A206" s="41" t="s">
        <v>108</v>
      </c>
      <c r="B206" s="30" t="s">
        <v>284</v>
      </c>
      <c r="C206" s="31" t="s">
        <v>51</v>
      </c>
      <c r="D206" s="39" t="s">
        <v>237</v>
      </c>
      <c r="E206" s="32"/>
      <c r="F206" s="33"/>
      <c r="G206" s="37"/>
      <c r="H206" s="34"/>
    </row>
    <row r="207" spans="1:8" s="35" customFormat="1" ht="30" customHeight="1" x14ac:dyDescent="0.2">
      <c r="A207" s="41" t="s">
        <v>342</v>
      </c>
      <c r="B207" s="38" t="s">
        <v>33</v>
      </c>
      <c r="C207" s="31" t="s">
        <v>343</v>
      </c>
      <c r="D207" s="39" t="s">
        <v>296</v>
      </c>
      <c r="E207" s="32"/>
      <c r="F207" s="33"/>
      <c r="G207" s="40"/>
      <c r="H207" s="34"/>
    </row>
    <row r="208" spans="1:8" s="35" customFormat="1" ht="30" customHeight="1" x14ac:dyDescent="0.2">
      <c r="A208" s="44" t="s">
        <v>426</v>
      </c>
      <c r="B208" s="42" t="s">
        <v>105</v>
      </c>
      <c r="C208" s="31" t="s">
        <v>299</v>
      </c>
      <c r="D208" s="39"/>
      <c r="E208" s="32" t="s">
        <v>49</v>
      </c>
      <c r="F208" s="59">
        <v>5</v>
      </c>
      <c r="G208" s="17"/>
      <c r="H208" s="34">
        <f>ROUND(G208*F208,2)</f>
        <v>0</v>
      </c>
    </row>
    <row r="209" spans="1:8" s="35" customFormat="1" ht="30" customHeight="1" x14ac:dyDescent="0.2">
      <c r="A209" s="44" t="s">
        <v>427</v>
      </c>
      <c r="B209" s="42" t="s">
        <v>106</v>
      </c>
      <c r="C209" s="31" t="s">
        <v>344</v>
      </c>
      <c r="D209" s="39"/>
      <c r="E209" s="32" t="s">
        <v>49</v>
      </c>
      <c r="F209" s="59">
        <v>5</v>
      </c>
      <c r="G209" s="17"/>
      <c r="H209" s="34">
        <f>ROUND(G209*F209,2)</f>
        <v>0</v>
      </c>
    </row>
    <row r="210" spans="1:8" s="35" customFormat="1" ht="30" customHeight="1" x14ac:dyDescent="0.2">
      <c r="A210" s="41" t="s">
        <v>178</v>
      </c>
      <c r="B210" s="30" t="s">
        <v>285</v>
      </c>
      <c r="C210" s="31" t="s">
        <v>179</v>
      </c>
      <c r="D210" s="39" t="s">
        <v>347</v>
      </c>
      <c r="E210" s="46"/>
      <c r="F210" s="59"/>
      <c r="G210" s="37"/>
      <c r="H210" s="34"/>
    </row>
    <row r="211" spans="1:8" s="35" customFormat="1" ht="30" customHeight="1" x14ac:dyDescent="0.2">
      <c r="A211" s="41" t="s">
        <v>181</v>
      </c>
      <c r="B211" s="38" t="s">
        <v>33</v>
      </c>
      <c r="C211" s="31" t="s">
        <v>71</v>
      </c>
      <c r="D211" s="39"/>
      <c r="E211" s="32"/>
      <c r="F211" s="59"/>
      <c r="G211" s="37"/>
      <c r="H211" s="34"/>
    </row>
    <row r="212" spans="1:8" s="35" customFormat="1" ht="30" customHeight="1" x14ac:dyDescent="0.2">
      <c r="A212" s="41" t="s">
        <v>182</v>
      </c>
      <c r="B212" s="42" t="s">
        <v>105</v>
      </c>
      <c r="C212" s="31" t="s">
        <v>125</v>
      </c>
      <c r="D212" s="39"/>
      <c r="E212" s="32" t="s">
        <v>34</v>
      </c>
      <c r="F212" s="59">
        <v>10</v>
      </c>
      <c r="G212" s="17"/>
      <c r="H212" s="34">
        <f>ROUND(G212*F212,2)</f>
        <v>0</v>
      </c>
    </row>
    <row r="213" spans="1:8" ht="33" customHeight="1" x14ac:dyDescent="0.2">
      <c r="A213" s="2"/>
      <c r="B213" s="111"/>
      <c r="C213" s="108" t="s">
        <v>19</v>
      </c>
      <c r="D213" s="105"/>
      <c r="E213" s="106"/>
      <c r="F213" s="110"/>
      <c r="G213" s="176"/>
      <c r="H213" s="107"/>
    </row>
    <row r="214" spans="1:8" s="35" customFormat="1" ht="33" customHeight="1" x14ac:dyDescent="0.2">
      <c r="A214" s="29" t="s">
        <v>52</v>
      </c>
      <c r="B214" s="30" t="s">
        <v>286</v>
      </c>
      <c r="C214" s="31" t="s">
        <v>53</v>
      </c>
      <c r="D214" s="39" t="s">
        <v>188</v>
      </c>
      <c r="E214" s="32"/>
      <c r="F214" s="52"/>
      <c r="G214" s="37"/>
      <c r="H214" s="47"/>
    </row>
    <row r="215" spans="1:8" s="35" customFormat="1" ht="48" customHeight="1" x14ac:dyDescent="0.2">
      <c r="A215" s="29" t="s">
        <v>348</v>
      </c>
      <c r="B215" s="38" t="s">
        <v>33</v>
      </c>
      <c r="C215" s="31" t="s">
        <v>394</v>
      </c>
      <c r="D215" s="39" t="s">
        <v>1</v>
      </c>
      <c r="E215" s="32" t="s">
        <v>32</v>
      </c>
      <c r="F215" s="52">
        <v>207.5</v>
      </c>
      <c r="G215" s="17"/>
      <c r="H215" s="34">
        <f t="shared" ref="H215" si="35">ROUND(G215*F215,2)</f>
        <v>0</v>
      </c>
    </row>
    <row r="216" spans="1:8" s="35" customFormat="1" ht="33" customHeight="1" x14ac:dyDescent="0.2">
      <c r="A216" s="29" t="s">
        <v>390</v>
      </c>
      <c r="B216" s="38" t="s">
        <v>40</v>
      </c>
      <c r="C216" s="31" t="s">
        <v>391</v>
      </c>
      <c r="D216" s="39" t="s">
        <v>392</v>
      </c>
      <c r="E216" s="32" t="s">
        <v>32</v>
      </c>
      <c r="F216" s="52">
        <v>127</v>
      </c>
      <c r="G216" s="17"/>
      <c r="H216" s="34">
        <f t="shared" ref="H216" si="36">ROUND(G216*F216,2)</f>
        <v>0</v>
      </c>
    </row>
    <row r="217" spans="1:8" s="35" customFormat="1" ht="30" customHeight="1" x14ac:dyDescent="0.2">
      <c r="A217" s="29" t="s">
        <v>77</v>
      </c>
      <c r="B217" s="30" t="s">
        <v>287</v>
      </c>
      <c r="C217" s="31" t="s">
        <v>78</v>
      </c>
      <c r="D217" s="39" t="s">
        <v>188</v>
      </c>
      <c r="E217" s="32"/>
      <c r="F217" s="52"/>
      <c r="G217" s="37"/>
      <c r="H217" s="47"/>
    </row>
    <row r="218" spans="1:8" s="35" customFormat="1" ht="48" customHeight="1" x14ac:dyDescent="0.2">
      <c r="A218" s="29" t="s">
        <v>349</v>
      </c>
      <c r="B218" s="38" t="s">
        <v>33</v>
      </c>
      <c r="C218" s="31" t="s">
        <v>393</v>
      </c>
      <c r="D218" s="39"/>
      <c r="E218" s="32" t="s">
        <v>32</v>
      </c>
      <c r="F218" s="52">
        <v>207.5</v>
      </c>
      <c r="G218" s="17"/>
      <c r="H218" s="34">
        <f t="shared" ref="H218:H220" si="37">ROUND(G218*F218,2)</f>
        <v>0</v>
      </c>
    </row>
    <row r="219" spans="1:8" s="35" customFormat="1" ht="48" customHeight="1" x14ac:dyDescent="0.2">
      <c r="A219" s="29" t="s">
        <v>349</v>
      </c>
      <c r="B219" s="38" t="s">
        <v>40</v>
      </c>
      <c r="C219" s="31" t="s">
        <v>350</v>
      </c>
      <c r="D219" s="39"/>
      <c r="E219" s="32" t="s">
        <v>32</v>
      </c>
      <c r="F219" s="52">
        <v>71.5</v>
      </c>
      <c r="G219" s="17"/>
      <c r="H219" s="34">
        <f t="shared" si="37"/>
        <v>0</v>
      </c>
    </row>
    <row r="220" spans="1:8" s="35" customFormat="1" ht="48" customHeight="1" x14ac:dyDescent="0.2">
      <c r="A220" s="29" t="s">
        <v>353</v>
      </c>
      <c r="B220" s="38" t="s">
        <v>50</v>
      </c>
      <c r="C220" s="31" t="s">
        <v>354</v>
      </c>
      <c r="D220" s="39"/>
      <c r="E220" s="32" t="s">
        <v>32</v>
      </c>
      <c r="F220" s="52">
        <v>64.5</v>
      </c>
      <c r="G220" s="17"/>
      <c r="H220" s="34">
        <f t="shared" si="37"/>
        <v>0</v>
      </c>
    </row>
    <row r="221" spans="1:8" s="35" customFormat="1" ht="33" customHeight="1" x14ac:dyDescent="0.2">
      <c r="A221" s="29" t="s">
        <v>54</v>
      </c>
      <c r="B221" s="30" t="s">
        <v>288</v>
      </c>
      <c r="C221" s="31" t="s">
        <v>55</v>
      </c>
      <c r="D221" s="39" t="s">
        <v>188</v>
      </c>
      <c r="E221" s="32"/>
      <c r="F221" s="52"/>
      <c r="G221" s="37"/>
      <c r="H221" s="47"/>
    </row>
    <row r="222" spans="1:8" s="35" customFormat="1" ht="33" customHeight="1" x14ac:dyDescent="0.2">
      <c r="A222" s="29" t="s">
        <v>360</v>
      </c>
      <c r="B222" s="38" t="s">
        <v>33</v>
      </c>
      <c r="C222" s="31" t="s">
        <v>165</v>
      </c>
      <c r="D222" s="39" t="s">
        <v>110</v>
      </c>
      <c r="E222" s="32" t="s">
        <v>49</v>
      </c>
      <c r="F222" s="59">
        <v>9.5</v>
      </c>
      <c r="G222" s="17"/>
      <c r="H222" s="34">
        <f>ROUND(G222*F222,2)</f>
        <v>0</v>
      </c>
    </row>
    <row r="223" spans="1:8" s="35" customFormat="1" ht="33" customHeight="1" x14ac:dyDescent="0.2">
      <c r="A223" s="29" t="s">
        <v>395</v>
      </c>
      <c r="B223" s="38" t="s">
        <v>40</v>
      </c>
      <c r="C223" s="31" t="s">
        <v>396</v>
      </c>
      <c r="D223" s="39" t="s">
        <v>238</v>
      </c>
      <c r="E223" s="32" t="s">
        <v>49</v>
      </c>
      <c r="F223" s="59">
        <v>12.5</v>
      </c>
      <c r="G223" s="17"/>
      <c r="H223" s="34">
        <f t="shared" ref="H223" si="38">ROUND(G223*F223,2)</f>
        <v>0</v>
      </c>
    </row>
    <row r="224" spans="1:8" s="35" customFormat="1" ht="33" customHeight="1" x14ac:dyDescent="0.2">
      <c r="A224" s="29" t="s">
        <v>56</v>
      </c>
      <c r="B224" s="38" t="s">
        <v>50</v>
      </c>
      <c r="C224" s="31" t="s">
        <v>122</v>
      </c>
      <c r="D224" s="39" t="s">
        <v>123</v>
      </c>
      <c r="E224" s="32" t="s">
        <v>49</v>
      </c>
      <c r="F224" s="59">
        <v>14.5</v>
      </c>
      <c r="G224" s="17"/>
      <c r="H224" s="34">
        <f t="shared" ref="H224:H225" si="39">ROUND(G224*F224,2)</f>
        <v>0</v>
      </c>
    </row>
    <row r="225" spans="1:8" s="35" customFormat="1" ht="33" customHeight="1" x14ac:dyDescent="0.2">
      <c r="A225" s="29" t="s">
        <v>186</v>
      </c>
      <c r="B225" s="71" t="s">
        <v>289</v>
      </c>
      <c r="C225" s="65" t="s">
        <v>187</v>
      </c>
      <c r="D225" s="66" t="s">
        <v>188</v>
      </c>
      <c r="E225" s="67" t="s">
        <v>49</v>
      </c>
      <c r="F225" s="73">
        <v>86</v>
      </c>
      <c r="G225" s="69"/>
      <c r="H225" s="70">
        <f t="shared" si="39"/>
        <v>0</v>
      </c>
    </row>
    <row r="226" spans="1:8" ht="33" customHeight="1" x14ac:dyDescent="0.2">
      <c r="A226" s="2"/>
      <c r="B226" s="103"/>
      <c r="C226" s="108" t="s">
        <v>23</v>
      </c>
      <c r="D226" s="105"/>
      <c r="E226" s="109"/>
      <c r="F226" s="110"/>
      <c r="G226" s="176"/>
      <c r="H226" s="107"/>
    </row>
    <row r="227" spans="1:8" s="35" customFormat="1" ht="30" customHeight="1" x14ac:dyDescent="0.2">
      <c r="A227" s="41" t="s">
        <v>63</v>
      </c>
      <c r="B227" s="30" t="s">
        <v>290</v>
      </c>
      <c r="C227" s="31" t="s">
        <v>64</v>
      </c>
      <c r="D227" s="39" t="s">
        <v>161</v>
      </c>
      <c r="E227" s="32"/>
      <c r="F227" s="59"/>
      <c r="G227" s="37"/>
      <c r="H227" s="34"/>
    </row>
    <row r="228" spans="1:8" s="35" customFormat="1" ht="30" customHeight="1" x14ac:dyDescent="0.2">
      <c r="A228" s="41" t="s">
        <v>162</v>
      </c>
      <c r="B228" s="38" t="s">
        <v>33</v>
      </c>
      <c r="C228" s="31" t="s">
        <v>163</v>
      </c>
      <c r="D228" s="39"/>
      <c r="E228" s="32" t="s">
        <v>32</v>
      </c>
      <c r="F228" s="59">
        <v>25</v>
      </c>
      <c r="G228" s="17"/>
      <c r="H228" s="34">
        <f>ROUND(G228*F228,2)</f>
        <v>0</v>
      </c>
    </row>
    <row r="229" spans="1:8" ht="33" customHeight="1" x14ac:dyDescent="0.2">
      <c r="A229" s="2"/>
      <c r="B229" s="121"/>
      <c r="C229" s="108" t="s">
        <v>24</v>
      </c>
      <c r="D229" s="105"/>
      <c r="E229" s="112"/>
      <c r="F229" s="110"/>
      <c r="G229" s="176"/>
      <c r="H229" s="107"/>
    </row>
    <row r="230" spans="1:8" s="35" customFormat="1" ht="30" customHeight="1" x14ac:dyDescent="0.2">
      <c r="A230" s="41"/>
      <c r="B230" s="54" t="s">
        <v>291</v>
      </c>
      <c r="C230" s="31" t="s">
        <v>397</v>
      </c>
      <c r="D230" s="39" t="s">
        <v>491</v>
      </c>
      <c r="E230" s="32" t="s">
        <v>32</v>
      </c>
      <c r="F230" s="59">
        <v>15</v>
      </c>
      <c r="G230" s="17"/>
      <c r="H230" s="34">
        <f t="shared" ref="H230" si="40">ROUND(G230*F230,2)</f>
        <v>0</v>
      </c>
    </row>
    <row r="231" spans="1:8" s="11" customFormat="1" ht="33" customHeight="1" thickBot="1" x14ac:dyDescent="0.25">
      <c r="A231" s="12"/>
      <c r="B231" s="122" t="s">
        <v>13</v>
      </c>
      <c r="C231" s="199" t="str">
        <f>C182</f>
        <v>2021 WATT STREET PAVEMENT RENEWAL - MUNROE AVENUE TO APPROX. 40m SOUTH OF MUNROE AVENUE</v>
      </c>
      <c r="D231" s="200"/>
      <c r="E231" s="200"/>
      <c r="F231" s="201"/>
      <c r="G231" s="179" t="s">
        <v>16</v>
      </c>
      <c r="H231" s="124">
        <f>SUM(H184:H230)</f>
        <v>0</v>
      </c>
    </row>
    <row r="232" spans="1:8" s="11" customFormat="1" ht="33" customHeight="1" thickTop="1" x14ac:dyDescent="0.2">
      <c r="A232" s="10"/>
      <c r="B232" s="101" t="s">
        <v>14</v>
      </c>
      <c r="C232" s="202" t="s">
        <v>486</v>
      </c>
      <c r="D232" s="205"/>
      <c r="E232" s="205"/>
      <c r="F232" s="204"/>
      <c r="G232" s="174"/>
      <c r="H232" s="102" t="s">
        <v>1</v>
      </c>
    </row>
    <row r="233" spans="1:8" ht="33" customHeight="1" x14ac:dyDescent="0.2">
      <c r="A233" s="2"/>
      <c r="B233" s="103"/>
      <c r="C233" s="104" t="s">
        <v>18</v>
      </c>
      <c r="D233" s="105"/>
      <c r="E233" s="106" t="s">
        <v>1</v>
      </c>
      <c r="F233" s="106" t="s">
        <v>1</v>
      </c>
      <c r="G233" s="175" t="s">
        <v>1</v>
      </c>
      <c r="H233" s="107"/>
    </row>
    <row r="234" spans="1:8" s="35" customFormat="1" ht="30" customHeight="1" x14ac:dyDescent="0.2">
      <c r="A234" s="29" t="s">
        <v>87</v>
      </c>
      <c r="B234" s="30" t="s">
        <v>292</v>
      </c>
      <c r="C234" s="31" t="s">
        <v>88</v>
      </c>
      <c r="D234" s="39" t="s">
        <v>319</v>
      </c>
      <c r="E234" s="32" t="s">
        <v>30</v>
      </c>
      <c r="F234" s="59">
        <v>5688.5</v>
      </c>
      <c r="G234" s="17"/>
      <c r="H234" s="34">
        <f t="shared" ref="H234:H236" si="41">ROUND(G234*F234,2)</f>
        <v>0</v>
      </c>
    </row>
    <row r="235" spans="1:8" s="35" customFormat="1" ht="30" customHeight="1" x14ac:dyDescent="0.2">
      <c r="A235" s="36" t="s">
        <v>89</v>
      </c>
      <c r="B235" s="30" t="s">
        <v>222</v>
      </c>
      <c r="C235" s="31" t="s">
        <v>90</v>
      </c>
      <c r="D235" s="39" t="s">
        <v>319</v>
      </c>
      <c r="E235" s="32" t="s">
        <v>32</v>
      </c>
      <c r="F235" s="59">
        <v>8497.5</v>
      </c>
      <c r="G235" s="17"/>
      <c r="H235" s="34">
        <f t="shared" si="41"/>
        <v>0</v>
      </c>
    </row>
    <row r="236" spans="1:8" s="35" customFormat="1" ht="33" customHeight="1" x14ac:dyDescent="0.2">
      <c r="A236" s="29" t="s">
        <v>320</v>
      </c>
      <c r="B236" s="30" t="s">
        <v>223</v>
      </c>
      <c r="C236" s="31" t="s">
        <v>321</v>
      </c>
      <c r="D236" s="39" t="s">
        <v>319</v>
      </c>
      <c r="E236" s="32" t="s">
        <v>30</v>
      </c>
      <c r="F236" s="59">
        <v>250</v>
      </c>
      <c r="G236" s="17"/>
      <c r="H236" s="34">
        <f t="shared" si="41"/>
        <v>0</v>
      </c>
    </row>
    <row r="237" spans="1:8" s="35" customFormat="1" ht="30" customHeight="1" x14ac:dyDescent="0.2">
      <c r="A237" s="36" t="s">
        <v>91</v>
      </c>
      <c r="B237" s="30" t="s">
        <v>224</v>
      </c>
      <c r="C237" s="31" t="s">
        <v>322</v>
      </c>
      <c r="D237" s="39" t="s">
        <v>319</v>
      </c>
      <c r="E237" s="32"/>
      <c r="F237" s="59"/>
      <c r="G237" s="37"/>
      <c r="H237" s="34"/>
    </row>
    <row r="238" spans="1:8" s="35" customFormat="1" ht="30" customHeight="1" x14ac:dyDescent="0.2">
      <c r="A238" s="36" t="s">
        <v>323</v>
      </c>
      <c r="B238" s="38" t="s">
        <v>33</v>
      </c>
      <c r="C238" s="31" t="s">
        <v>324</v>
      </c>
      <c r="D238" s="39" t="s">
        <v>1</v>
      </c>
      <c r="E238" s="32" t="s">
        <v>34</v>
      </c>
      <c r="F238" s="59">
        <v>3865</v>
      </c>
      <c r="G238" s="17"/>
      <c r="H238" s="34">
        <f t="shared" ref="H238:H239" si="42">ROUND(G238*F238,2)</f>
        <v>0</v>
      </c>
    </row>
    <row r="239" spans="1:8" s="35" customFormat="1" ht="30" customHeight="1" x14ac:dyDescent="0.2">
      <c r="A239" s="36" t="s">
        <v>325</v>
      </c>
      <c r="B239" s="38" t="s">
        <v>40</v>
      </c>
      <c r="C239" s="31" t="s">
        <v>326</v>
      </c>
      <c r="D239" s="39" t="s">
        <v>1</v>
      </c>
      <c r="E239" s="32" t="s">
        <v>34</v>
      </c>
      <c r="F239" s="59">
        <v>7495</v>
      </c>
      <c r="G239" s="17"/>
      <c r="H239" s="34">
        <f t="shared" si="42"/>
        <v>0</v>
      </c>
    </row>
    <row r="240" spans="1:8" s="35" customFormat="1" ht="33" customHeight="1" x14ac:dyDescent="0.2">
      <c r="A240" s="36" t="s">
        <v>35</v>
      </c>
      <c r="B240" s="30" t="s">
        <v>293</v>
      </c>
      <c r="C240" s="31" t="s">
        <v>36</v>
      </c>
      <c r="D240" s="39" t="s">
        <v>319</v>
      </c>
      <c r="E240" s="32"/>
      <c r="F240" s="59"/>
      <c r="G240" s="37"/>
      <c r="H240" s="34"/>
    </row>
    <row r="241" spans="1:8" s="35" customFormat="1" ht="33" customHeight="1" x14ac:dyDescent="0.2">
      <c r="A241" s="36" t="s">
        <v>327</v>
      </c>
      <c r="B241" s="38" t="s">
        <v>33</v>
      </c>
      <c r="C241" s="31" t="s">
        <v>328</v>
      </c>
      <c r="D241" s="39" t="s">
        <v>1</v>
      </c>
      <c r="E241" s="32" t="s">
        <v>30</v>
      </c>
      <c r="F241" s="59">
        <v>980</v>
      </c>
      <c r="G241" s="17"/>
      <c r="H241" s="34">
        <f t="shared" ref="H241:H244" si="43">ROUND(G241*F241,2)</f>
        <v>0</v>
      </c>
    </row>
    <row r="242" spans="1:8" s="35" customFormat="1" ht="30" customHeight="1" x14ac:dyDescent="0.2">
      <c r="A242" s="29" t="s">
        <v>37</v>
      </c>
      <c r="B242" s="30" t="s">
        <v>294</v>
      </c>
      <c r="C242" s="31" t="s">
        <v>38</v>
      </c>
      <c r="D242" s="39" t="s">
        <v>319</v>
      </c>
      <c r="E242" s="32" t="s">
        <v>32</v>
      </c>
      <c r="F242" s="59">
        <v>3190</v>
      </c>
      <c r="G242" s="17"/>
      <c r="H242" s="34">
        <f t="shared" si="43"/>
        <v>0</v>
      </c>
    </row>
    <row r="243" spans="1:8" s="35" customFormat="1" ht="30" customHeight="1" x14ac:dyDescent="0.2">
      <c r="A243" s="36" t="s">
        <v>95</v>
      </c>
      <c r="B243" s="30" t="s">
        <v>295</v>
      </c>
      <c r="C243" s="31" t="s">
        <v>329</v>
      </c>
      <c r="D243" s="39" t="s">
        <v>330</v>
      </c>
      <c r="E243" s="32"/>
      <c r="F243" s="59"/>
      <c r="G243" s="40"/>
      <c r="H243" s="34">
        <f t="shared" si="43"/>
        <v>0</v>
      </c>
    </row>
    <row r="244" spans="1:8" s="35" customFormat="1" ht="30" customHeight="1" x14ac:dyDescent="0.2">
      <c r="A244" s="36" t="s">
        <v>331</v>
      </c>
      <c r="B244" s="38" t="s">
        <v>33</v>
      </c>
      <c r="C244" s="31" t="s">
        <v>332</v>
      </c>
      <c r="D244" s="39" t="s">
        <v>1</v>
      </c>
      <c r="E244" s="32" t="s">
        <v>32</v>
      </c>
      <c r="F244" s="59">
        <v>8910</v>
      </c>
      <c r="G244" s="17"/>
      <c r="H244" s="34">
        <f t="shared" si="43"/>
        <v>0</v>
      </c>
    </row>
    <row r="245" spans="1:8" s="35" customFormat="1" ht="30" customHeight="1" x14ac:dyDescent="0.2">
      <c r="A245" s="36" t="s">
        <v>333</v>
      </c>
      <c r="B245" s="30" t="s">
        <v>448</v>
      </c>
      <c r="C245" s="31" t="s">
        <v>98</v>
      </c>
      <c r="D245" s="39" t="s">
        <v>334</v>
      </c>
      <c r="E245" s="32"/>
      <c r="F245" s="59"/>
      <c r="G245" s="37"/>
      <c r="H245" s="34"/>
    </row>
    <row r="246" spans="1:8" s="35" customFormat="1" ht="30" customHeight="1" x14ac:dyDescent="0.2">
      <c r="A246" s="36" t="s">
        <v>335</v>
      </c>
      <c r="B246" s="38" t="s">
        <v>33</v>
      </c>
      <c r="C246" s="31" t="s">
        <v>336</v>
      </c>
      <c r="D246" s="39" t="s">
        <v>1</v>
      </c>
      <c r="E246" s="32" t="s">
        <v>32</v>
      </c>
      <c r="F246" s="59">
        <v>8497.5</v>
      </c>
      <c r="G246" s="17"/>
      <c r="H246" s="34">
        <f t="shared" ref="H246" si="44">ROUND(G246*F246,2)</f>
        <v>0</v>
      </c>
    </row>
    <row r="247" spans="1:8" ht="33" customHeight="1" x14ac:dyDescent="0.2">
      <c r="A247" s="2"/>
      <c r="B247" s="103"/>
      <c r="C247" s="108" t="s">
        <v>310</v>
      </c>
      <c r="D247" s="105"/>
      <c r="E247" s="109"/>
      <c r="F247" s="110"/>
      <c r="G247" s="175"/>
      <c r="H247" s="107"/>
    </row>
    <row r="248" spans="1:8" s="35" customFormat="1" ht="30" customHeight="1" x14ac:dyDescent="0.2">
      <c r="A248" s="41" t="s">
        <v>67</v>
      </c>
      <c r="B248" s="30" t="s">
        <v>449</v>
      </c>
      <c r="C248" s="31" t="s">
        <v>68</v>
      </c>
      <c r="D248" s="39" t="s">
        <v>319</v>
      </c>
      <c r="E248" s="32"/>
      <c r="F248" s="59"/>
      <c r="G248" s="37"/>
      <c r="H248" s="34"/>
    </row>
    <row r="249" spans="1:8" s="35" customFormat="1" ht="30" customHeight="1" x14ac:dyDescent="0.2">
      <c r="A249" s="41" t="s">
        <v>69</v>
      </c>
      <c r="B249" s="38" t="s">
        <v>33</v>
      </c>
      <c r="C249" s="31" t="s">
        <v>70</v>
      </c>
      <c r="D249" s="39" t="s">
        <v>1</v>
      </c>
      <c r="E249" s="32" t="s">
        <v>32</v>
      </c>
      <c r="F249" s="59">
        <v>7730</v>
      </c>
      <c r="G249" s="17"/>
      <c r="H249" s="34">
        <f>ROUND(G249*F249,2)</f>
        <v>0</v>
      </c>
    </row>
    <row r="250" spans="1:8" s="35" customFormat="1" ht="30" customHeight="1" x14ac:dyDescent="0.2">
      <c r="A250" s="41" t="s">
        <v>173</v>
      </c>
      <c r="B250" s="38" t="s">
        <v>40</v>
      </c>
      <c r="C250" s="31" t="s">
        <v>174</v>
      </c>
      <c r="D250" s="39" t="s">
        <v>1</v>
      </c>
      <c r="E250" s="32" t="s">
        <v>32</v>
      </c>
      <c r="F250" s="59">
        <v>250</v>
      </c>
      <c r="G250" s="17"/>
      <c r="H250" s="34">
        <f>ROUND(G250*F250,2)</f>
        <v>0</v>
      </c>
    </row>
    <row r="251" spans="1:8" s="35" customFormat="1" ht="30" customHeight="1" x14ac:dyDescent="0.2">
      <c r="A251" s="41" t="s">
        <v>41</v>
      </c>
      <c r="B251" s="30" t="s">
        <v>450</v>
      </c>
      <c r="C251" s="31" t="s">
        <v>42</v>
      </c>
      <c r="D251" s="39" t="s">
        <v>175</v>
      </c>
      <c r="E251" s="32"/>
      <c r="F251" s="59"/>
      <c r="G251" s="37"/>
      <c r="H251" s="34"/>
    </row>
    <row r="252" spans="1:8" s="35" customFormat="1" ht="30" customHeight="1" x14ac:dyDescent="0.2">
      <c r="A252" s="41" t="s">
        <v>43</v>
      </c>
      <c r="B252" s="38" t="s">
        <v>33</v>
      </c>
      <c r="C252" s="31" t="s">
        <v>44</v>
      </c>
      <c r="D252" s="39" t="s">
        <v>1</v>
      </c>
      <c r="E252" s="32" t="s">
        <v>39</v>
      </c>
      <c r="F252" s="33">
        <v>45</v>
      </c>
      <c r="G252" s="17"/>
      <c r="H252" s="34">
        <f>ROUND(G252*F252,2)</f>
        <v>0</v>
      </c>
    </row>
    <row r="253" spans="1:8" s="35" customFormat="1" ht="30" customHeight="1" x14ac:dyDescent="0.2">
      <c r="A253" s="41" t="s">
        <v>176</v>
      </c>
      <c r="B253" s="38" t="s">
        <v>40</v>
      </c>
      <c r="C253" s="31" t="s">
        <v>177</v>
      </c>
      <c r="D253" s="39" t="s">
        <v>1</v>
      </c>
      <c r="E253" s="32" t="s">
        <v>39</v>
      </c>
      <c r="F253" s="33">
        <v>50</v>
      </c>
      <c r="G253" s="17"/>
      <c r="H253" s="34">
        <f>ROUND(G253*F253,2)</f>
        <v>0</v>
      </c>
    </row>
    <row r="254" spans="1:8" s="35" customFormat="1" ht="30" customHeight="1" x14ac:dyDescent="0.2">
      <c r="A254" s="41" t="s">
        <v>45</v>
      </c>
      <c r="B254" s="30" t="s">
        <v>451</v>
      </c>
      <c r="C254" s="31" t="s">
        <v>46</v>
      </c>
      <c r="D254" s="39" t="s">
        <v>175</v>
      </c>
      <c r="E254" s="32"/>
      <c r="F254" s="33"/>
      <c r="G254" s="37"/>
      <c r="H254" s="34"/>
    </row>
    <row r="255" spans="1:8" s="35" customFormat="1" ht="30" customHeight="1" x14ac:dyDescent="0.2">
      <c r="A255" s="41" t="s">
        <v>47</v>
      </c>
      <c r="B255" s="38" t="s">
        <v>33</v>
      </c>
      <c r="C255" s="31" t="s">
        <v>48</v>
      </c>
      <c r="D255" s="39" t="s">
        <v>1</v>
      </c>
      <c r="E255" s="32" t="s">
        <v>39</v>
      </c>
      <c r="F255" s="33">
        <v>130</v>
      </c>
      <c r="G255" s="17"/>
      <c r="H255" s="34">
        <f>ROUND(G255*F255,2)</f>
        <v>0</v>
      </c>
    </row>
    <row r="256" spans="1:8" s="35" customFormat="1" ht="30" customHeight="1" x14ac:dyDescent="0.2">
      <c r="A256" s="41" t="s">
        <v>166</v>
      </c>
      <c r="B256" s="30" t="s">
        <v>452</v>
      </c>
      <c r="C256" s="31" t="s">
        <v>167</v>
      </c>
      <c r="D256" s="39" t="s">
        <v>103</v>
      </c>
      <c r="E256" s="32"/>
      <c r="F256" s="59"/>
      <c r="G256" s="37"/>
      <c r="H256" s="34"/>
    </row>
    <row r="257" spans="1:8" s="35" customFormat="1" ht="30" customHeight="1" x14ac:dyDescent="0.2">
      <c r="A257" s="41" t="s">
        <v>168</v>
      </c>
      <c r="B257" s="64" t="s">
        <v>33</v>
      </c>
      <c r="C257" s="65" t="s">
        <v>104</v>
      </c>
      <c r="D257" s="66" t="s">
        <v>1</v>
      </c>
      <c r="E257" s="67" t="s">
        <v>32</v>
      </c>
      <c r="F257" s="68">
        <v>1955</v>
      </c>
      <c r="G257" s="69"/>
      <c r="H257" s="70">
        <f t="shared" ref="H257" si="45">ROUND(G257*F257,2)</f>
        <v>0</v>
      </c>
    </row>
    <row r="258" spans="1:8" s="35" customFormat="1" ht="30" customHeight="1" x14ac:dyDescent="0.2">
      <c r="A258" s="41" t="s">
        <v>235</v>
      </c>
      <c r="B258" s="30" t="s">
        <v>453</v>
      </c>
      <c r="C258" s="31" t="s">
        <v>236</v>
      </c>
      <c r="D258" s="39" t="s">
        <v>237</v>
      </c>
      <c r="E258" s="32"/>
      <c r="F258" s="59"/>
      <c r="G258" s="37"/>
      <c r="H258" s="34"/>
    </row>
    <row r="259" spans="1:8" s="35" customFormat="1" ht="30" customHeight="1" x14ac:dyDescent="0.2">
      <c r="A259" s="41" t="s">
        <v>339</v>
      </c>
      <c r="B259" s="38" t="s">
        <v>33</v>
      </c>
      <c r="C259" s="31" t="s">
        <v>398</v>
      </c>
      <c r="D259" s="39" t="s">
        <v>1</v>
      </c>
      <c r="E259" s="32" t="s">
        <v>49</v>
      </c>
      <c r="F259" s="59">
        <v>25</v>
      </c>
      <c r="G259" s="17"/>
      <c r="H259" s="34">
        <f t="shared" ref="H259" si="46">ROUND(G259*F259,2)</f>
        <v>0</v>
      </c>
    </row>
    <row r="260" spans="1:8" s="35" customFormat="1" ht="30" customHeight="1" x14ac:dyDescent="0.2">
      <c r="A260" s="41" t="s">
        <v>108</v>
      </c>
      <c r="B260" s="30" t="s">
        <v>454</v>
      </c>
      <c r="C260" s="31" t="s">
        <v>51</v>
      </c>
      <c r="D260" s="39" t="s">
        <v>237</v>
      </c>
      <c r="E260" s="32"/>
      <c r="F260" s="59"/>
      <c r="G260" s="37"/>
      <c r="H260" s="34"/>
    </row>
    <row r="261" spans="1:8" s="35" customFormat="1" ht="30" customHeight="1" x14ac:dyDescent="0.2">
      <c r="A261" s="41" t="s">
        <v>342</v>
      </c>
      <c r="B261" s="38" t="s">
        <v>33</v>
      </c>
      <c r="C261" s="31" t="s">
        <v>343</v>
      </c>
      <c r="D261" s="39" t="s">
        <v>296</v>
      </c>
      <c r="E261" s="32"/>
      <c r="F261" s="59"/>
      <c r="G261" s="40"/>
      <c r="H261" s="34"/>
    </row>
    <row r="262" spans="1:8" s="35" customFormat="1" ht="30" customHeight="1" x14ac:dyDescent="0.2">
      <c r="A262" s="44" t="s">
        <v>426</v>
      </c>
      <c r="B262" s="42" t="s">
        <v>105</v>
      </c>
      <c r="C262" s="31" t="s">
        <v>299</v>
      </c>
      <c r="D262" s="39"/>
      <c r="E262" s="32" t="s">
        <v>49</v>
      </c>
      <c r="F262" s="59">
        <v>5</v>
      </c>
      <c r="G262" s="17"/>
      <c r="H262" s="34">
        <f>ROUND(G262*F262,2)</f>
        <v>0</v>
      </c>
    </row>
    <row r="263" spans="1:8" s="35" customFormat="1" ht="30" customHeight="1" x14ac:dyDescent="0.2">
      <c r="A263" s="44" t="s">
        <v>427</v>
      </c>
      <c r="B263" s="42" t="s">
        <v>106</v>
      </c>
      <c r="C263" s="31" t="s">
        <v>344</v>
      </c>
      <c r="D263" s="39"/>
      <c r="E263" s="32" t="s">
        <v>49</v>
      </c>
      <c r="F263" s="59">
        <v>10</v>
      </c>
      <c r="G263" s="17"/>
      <c r="H263" s="34">
        <f>ROUND(G263*F263,2)</f>
        <v>0</v>
      </c>
    </row>
    <row r="264" spans="1:8" s="35" customFormat="1" ht="33" customHeight="1" x14ac:dyDescent="0.2">
      <c r="A264" s="41" t="s">
        <v>239</v>
      </c>
      <c r="B264" s="30" t="s">
        <v>455</v>
      </c>
      <c r="C264" s="31" t="s">
        <v>240</v>
      </c>
      <c r="D264" s="39" t="s">
        <v>241</v>
      </c>
      <c r="E264" s="32" t="s">
        <v>32</v>
      </c>
      <c r="F264" s="59">
        <v>25</v>
      </c>
      <c r="G264" s="17"/>
      <c r="H264" s="34">
        <f t="shared" ref="H264" si="47">ROUND(G264*F264,2)</f>
        <v>0</v>
      </c>
    </row>
    <row r="265" spans="1:8" s="35" customFormat="1" ht="30" customHeight="1" x14ac:dyDescent="0.2">
      <c r="A265" s="41" t="s">
        <v>178</v>
      </c>
      <c r="B265" s="30" t="s">
        <v>456</v>
      </c>
      <c r="C265" s="31" t="s">
        <v>179</v>
      </c>
      <c r="D265" s="39" t="s">
        <v>347</v>
      </c>
      <c r="E265" s="46"/>
      <c r="F265" s="59"/>
      <c r="G265" s="37"/>
      <c r="H265" s="34"/>
    </row>
    <row r="266" spans="1:8" s="35" customFormat="1" ht="30" customHeight="1" x14ac:dyDescent="0.2">
      <c r="A266" s="41" t="s">
        <v>242</v>
      </c>
      <c r="B266" s="38" t="s">
        <v>33</v>
      </c>
      <c r="C266" s="31" t="s">
        <v>243</v>
      </c>
      <c r="D266" s="39"/>
      <c r="E266" s="32"/>
      <c r="F266" s="59"/>
      <c r="G266" s="37"/>
      <c r="H266" s="34"/>
    </row>
    <row r="267" spans="1:8" s="35" customFormat="1" ht="30" customHeight="1" x14ac:dyDescent="0.2">
      <c r="A267" s="41" t="s">
        <v>180</v>
      </c>
      <c r="B267" s="42" t="s">
        <v>105</v>
      </c>
      <c r="C267" s="31" t="s">
        <v>125</v>
      </c>
      <c r="D267" s="39"/>
      <c r="E267" s="32" t="s">
        <v>34</v>
      </c>
      <c r="F267" s="59">
        <v>10</v>
      </c>
      <c r="G267" s="17"/>
      <c r="H267" s="34">
        <f>ROUND(G267*F267,2)</f>
        <v>0</v>
      </c>
    </row>
    <row r="268" spans="1:8" s="35" customFormat="1" ht="30" customHeight="1" x14ac:dyDescent="0.2">
      <c r="A268" s="41" t="s">
        <v>181</v>
      </c>
      <c r="B268" s="38" t="s">
        <v>40</v>
      </c>
      <c r="C268" s="31" t="s">
        <v>71</v>
      </c>
      <c r="D268" s="39"/>
      <c r="E268" s="32"/>
      <c r="F268" s="59"/>
      <c r="G268" s="37"/>
      <c r="H268" s="34"/>
    </row>
    <row r="269" spans="1:8" s="35" customFormat="1" ht="30" customHeight="1" x14ac:dyDescent="0.2">
      <c r="A269" s="41" t="s">
        <v>182</v>
      </c>
      <c r="B269" s="42" t="s">
        <v>105</v>
      </c>
      <c r="C269" s="31" t="s">
        <v>125</v>
      </c>
      <c r="D269" s="39"/>
      <c r="E269" s="32" t="s">
        <v>34</v>
      </c>
      <c r="F269" s="59">
        <v>25</v>
      </c>
      <c r="G269" s="17"/>
      <c r="H269" s="34">
        <f>ROUND(G269*F269,2)</f>
        <v>0</v>
      </c>
    </row>
    <row r="270" spans="1:8" s="35" customFormat="1" ht="30" customHeight="1" x14ac:dyDescent="0.2">
      <c r="A270" s="41" t="s">
        <v>111</v>
      </c>
      <c r="B270" s="30" t="s">
        <v>457</v>
      </c>
      <c r="C270" s="31" t="s">
        <v>113</v>
      </c>
      <c r="D270" s="39" t="s">
        <v>244</v>
      </c>
      <c r="E270" s="32"/>
      <c r="F270" s="59"/>
      <c r="G270" s="37"/>
      <c r="H270" s="34"/>
    </row>
    <row r="271" spans="1:8" s="35" customFormat="1" ht="30" customHeight="1" x14ac:dyDescent="0.2">
      <c r="A271" s="41" t="s">
        <v>114</v>
      </c>
      <c r="B271" s="38" t="s">
        <v>33</v>
      </c>
      <c r="C271" s="31" t="s">
        <v>245</v>
      </c>
      <c r="D271" s="39" t="s">
        <v>1</v>
      </c>
      <c r="E271" s="32" t="s">
        <v>32</v>
      </c>
      <c r="F271" s="59">
        <v>95</v>
      </c>
      <c r="G271" s="17"/>
      <c r="H271" s="34">
        <f t="shared" ref="H271" si="48">ROUND(G271*F271,2)</f>
        <v>0</v>
      </c>
    </row>
    <row r="272" spans="1:8" s="35" customFormat="1" ht="30" customHeight="1" x14ac:dyDescent="0.2">
      <c r="A272" s="41" t="s">
        <v>115</v>
      </c>
      <c r="B272" s="30" t="s">
        <v>458</v>
      </c>
      <c r="C272" s="31" t="s">
        <v>117</v>
      </c>
      <c r="D272" s="39" t="s">
        <v>183</v>
      </c>
      <c r="E272" s="32" t="s">
        <v>39</v>
      </c>
      <c r="F272" s="43">
        <v>10</v>
      </c>
      <c r="G272" s="17"/>
      <c r="H272" s="34">
        <f>ROUND(G272*F272,2)</f>
        <v>0</v>
      </c>
    </row>
    <row r="273" spans="1:8" ht="33" customHeight="1" x14ac:dyDescent="0.2">
      <c r="A273" s="2"/>
      <c r="B273" s="111"/>
      <c r="C273" s="108" t="s">
        <v>19</v>
      </c>
      <c r="D273" s="105"/>
      <c r="E273" s="106"/>
      <c r="F273" s="110"/>
      <c r="G273" s="176"/>
      <c r="H273" s="107"/>
    </row>
    <row r="274" spans="1:8" s="35" customFormat="1" ht="33" customHeight="1" x14ac:dyDescent="0.2">
      <c r="A274" s="29" t="s">
        <v>52</v>
      </c>
      <c r="B274" s="30" t="s">
        <v>459</v>
      </c>
      <c r="C274" s="31" t="s">
        <v>53</v>
      </c>
      <c r="D274" s="39" t="s">
        <v>188</v>
      </c>
      <c r="E274" s="32"/>
      <c r="F274" s="52"/>
      <c r="G274" s="37"/>
      <c r="H274" s="47"/>
    </row>
    <row r="275" spans="1:8" s="35" customFormat="1" ht="33" customHeight="1" x14ac:dyDescent="0.2">
      <c r="A275" s="29" t="s">
        <v>590</v>
      </c>
      <c r="B275" s="38" t="s">
        <v>33</v>
      </c>
      <c r="C275" s="31" t="s">
        <v>592</v>
      </c>
      <c r="D275" s="39" t="s">
        <v>1</v>
      </c>
      <c r="E275" s="32" t="s">
        <v>32</v>
      </c>
      <c r="F275" s="52">
        <v>5160</v>
      </c>
      <c r="G275" s="17"/>
      <c r="H275" s="34">
        <f t="shared" ref="H275:H276" si="49">ROUND(G275*F275,2)</f>
        <v>0</v>
      </c>
    </row>
    <row r="276" spans="1:8" s="35" customFormat="1" ht="33" customHeight="1" x14ac:dyDescent="0.2">
      <c r="A276" s="29" t="s">
        <v>590</v>
      </c>
      <c r="B276" s="38" t="s">
        <v>40</v>
      </c>
      <c r="C276" s="31" t="s">
        <v>591</v>
      </c>
      <c r="D276" s="39" t="s">
        <v>1</v>
      </c>
      <c r="E276" s="32" t="s">
        <v>32</v>
      </c>
      <c r="F276" s="52">
        <v>710</v>
      </c>
      <c r="G276" s="17"/>
      <c r="H276" s="34">
        <f t="shared" si="49"/>
        <v>0</v>
      </c>
    </row>
    <row r="277" spans="1:8" s="35" customFormat="1" ht="30" customHeight="1" x14ac:dyDescent="0.2">
      <c r="A277" s="29" t="s">
        <v>77</v>
      </c>
      <c r="B277" s="30" t="s">
        <v>460</v>
      </c>
      <c r="C277" s="31" t="s">
        <v>78</v>
      </c>
      <c r="D277" s="39" t="s">
        <v>188</v>
      </c>
      <c r="E277" s="32"/>
      <c r="F277" s="52"/>
      <c r="G277" s="37"/>
      <c r="H277" s="47"/>
    </row>
    <row r="278" spans="1:8" s="35" customFormat="1" ht="48" customHeight="1" x14ac:dyDescent="0.2">
      <c r="A278" s="29" t="s">
        <v>593</v>
      </c>
      <c r="B278" s="38" t="s">
        <v>33</v>
      </c>
      <c r="C278" s="31" t="s">
        <v>597</v>
      </c>
      <c r="D278" s="39"/>
      <c r="E278" s="32" t="s">
        <v>32</v>
      </c>
      <c r="F278" s="52">
        <v>1137.5</v>
      </c>
      <c r="G278" s="17"/>
      <c r="H278" s="34">
        <f t="shared" ref="H278:H281" si="50">ROUND(G278*F278,2)</f>
        <v>0</v>
      </c>
    </row>
    <row r="279" spans="1:8" s="35" customFormat="1" ht="33" customHeight="1" x14ac:dyDescent="0.2">
      <c r="A279" s="29" t="s">
        <v>595</v>
      </c>
      <c r="B279" s="38" t="s">
        <v>40</v>
      </c>
      <c r="C279" s="31" t="s">
        <v>596</v>
      </c>
      <c r="D279" s="39"/>
      <c r="E279" s="32" t="s">
        <v>32</v>
      </c>
      <c r="F279" s="52">
        <v>550</v>
      </c>
      <c r="G279" s="17"/>
      <c r="H279" s="34">
        <f t="shared" si="50"/>
        <v>0</v>
      </c>
    </row>
    <row r="280" spans="1:8" s="35" customFormat="1" ht="33" customHeight="1" x14ac:dyDescent="0.2">
      <c r="A280" s="29" t="s">
        <v>351</v>
      </c>
      <c r="B280" s="38" t="s">
        <v>50</v>
      </c>
      <c r="C280" s="31" t="s">
        <v>352</v>
      </c>
      <c r="D280" s="39"/>
      <c r="E280" s="32" t="s">
        <v>32</v>
      </c>
      <c r="F280" s="52">
        <v>500</v>
      </c>
      <c r="G280" s="17"/>
      <c r="H280" s="34">
        <f t="shared" si="50"/>
        <v>0</v>
      </c>
    </row>
    <row r="281" spans="1:8" s="35" customFormat="1" ht="33" customHeight="1" x14ac:dyDescent="0.2">
      <c r="A281" s="29" t="s">
        <v>353</v>
      </c>
      <c r="B281" s="64" t="s">
        <v>62</v>
      </c>
      <c r="C281" s="65" t="s">
        <v>354</v>
      </c>
      <c r="D281" s="66"/>
      <c r="E281" s="67" t="s">
        <v>32</v>
      </c>
      <c r="F281" s="73">
        <v>265</v>
      </c>
      <c r="G281" s="69"/>
      <c r="H281" s="70">
        <f t="shared" si="50"/>
        <v>0</v>
      </c>
    </row>
    <row r="282" spans="1:8" s="35" customFormat="1" ht="33" customHeight="1" x14ac:dyDescent="0.2">
      <c r="A282" s="29" t="s">
        <v>54</v>
      </c>
      <c r="B282" s="30" t="s">
        <v>461</v>
      </c>
      <c r="C282" s="31" t="s">
        <v>55</v>
      </c>
      <c r="D282" s="39" t="s">
        <v>188</v>
      </c>
      <c r="E282" s="32"/>
      <c r="F282" s="52"/>
      <c r="G282" s="37"/>
      <c r="H282" s="47"/>
    </row>
    <row r="283" spans="1:8" s="35" customFormat="1" ht="33" customHeight="1" x14ac:dyDescent="0.2">
      <c r="A283" s="29" t="s">
        <v>359</v>
      </c>
      <c r="B283" s="38" t="s">
        <v>33</v>
      </c>
      <c r="C283" s="31" t="s">
        <v>399</v>
      </c>
      <c r="D283" s="39" t="s">
        <v>185</v>
      </c>
      <c r="E283" s="32" t="s">
        <v>49</v>
      </c>
      <c r="F283" s="59">
        <v>811</v>
      </c>
      <c r="G283" s="17"/>
      <c r="H283" s="34">
        <f>ROUND(G283*F283,2)</f>
        <v>0</v>
      </c>
    </row>
    <row r="284" spans="1:8" s="35" customFormat="1" ht="33" customHeight="1" x14ac:dyDescent="0.2">
      <c r="A284" s="29" t="s">
        <v>359</v>
      </c>
      <c r="B284" s="38" t="s">
        <v>40</v>
      </c>
      <c r="C284" s="31" t="s">
        <v>184</v>
      </c>
      <c r="D284" s="39" t="s">
        <v>185</v>
      </c>
      <c r="E284" s="32" t="s">
        <v>49</v>
      </c>
      <c r="F284" s="59">
        <v>234.5</v>
      </c>
      <c r="G284" s="17"/>
      <c r="H284" s="34">
        <f>ROUND(G284*F284,2)</f>
        <v>0</v>
      </c>
    </row>
    <row r="285" spans="1:8" s="35" customFormat="1" ht="33" customHeight="1" x14ac:dyDescent="0.2">
      <c r="A285" s="29" t="s">
        <v>360</v>
      </c>
      <c r="B285" s="38" t="s">
        <v>50</v>
      </c>
      <c r="C285" s="31" t="s">
        <v>165</v>
      </c>
      <c r="D285" s="39" t="s">
        <v>110</v>
      </c>
      <c r="E285" s="32" t="s">
        <v>49</v>
      </c>
      <c r="F285" s="59">
        <v>170.5</v>
      </c>
      <c r="G285" s="17"/>
      <c r="H285" s="34">
        <f>ROUND(G285*F285,2)</f>
        <v>0</v>
      </c>
    </row>
    <row r="286" spans="1:8" s="35" customFormat="1" ht="33" customHeight="1" x14ac:dyDescent="0.2">
      <c r="A286" s="29" t="s">
        <v>56</v>
      </c>
      <c r="B286" s="38" t="s">
        <v>62</v>
      </c>
      <c r="C286" s="31" t="s">
        <v>122</v>
      </c>
      <c r="D286" s="39" t="s">
        <v>123</v>
      </c>
      <c r="E286" s="32" t="s">
        <v>49</v>
      </c>
      <c r="F286" s="59">
        <v>95</v>
      </c>
      <c r="G286" s="17"/>
      <c r="H286" s="34">
        <f t="shared" ref="H286:H288" si="51">ROUND(G286*F286,2)</f>
        <v>0</v>
      </c>
    </row>
    <row r="287" spans="1:8" s="35" customFormat="1" ht="33" customHeight="1" x14ac:dyDescent="0.2">
      <c r="A287" s="29" t="s">
        <v>186</v>
      </c>
      <c r="B287" s="30" t="s">
        <v>462</v>
      </c>
      <c r="C287" s="31" t="s">
        <v>187</v>
      </c>
      <c r="D287" s="39" t="s">
        <v>188</v>
      </c>
      <c r="E287" s="32" t="s">
        <v>49</v>
      </c>
      <c r="F287" s="52">
        <v>1655</v>
      </c>
      <c r="G287" s="17"/>
      <c r="H287" s="34">
        <f t="shared" si="51"/>
        <v>0</v>
      </c>
    </row>
    <row r="288" spans="1:8" s="35" customFormat="1" ht="30" customHeight="1" x14ac:dyDescent="0.2">
      <c r="A288" s="29" t="s">
        <v>169</v>
      </c>
      <c r="B288" s="30" t="s">
        <v>463</v>
      </c>
      <c r="C288" s="31" t="s">
        <v>170</v>
      </c>
      <c r="D288" s="39" t="s">
        <v>171</v>
      </c>
      <c r="E288" s="32" t="s">
        <v>32</v>
      </c>
      <c r="F288" s="52">
        <v>2069</v>
      </c>
      <c r="G288" s="17"/>
      <c r="H288" s="34">
        <f t="shared" si="51"/>
        <v>0</v>
      </c>
    </row>
    <row r="289" spans="1:8" ht="33" customHeight="1" x14ac:dyDescent="0.2">
      <c r="A289" s="2"/>
      <c r="B289" s="111"/>
      <c r="C289" s="108" t="s">
        <v>21</v>
      </c>
      <c r="D289" s="105"/>
      <c r="E289" s="112"/>
      <c r="F289" s="110"/>
      <c r="G289" s="175"/>
      <c r="H289" s="107"/>
    </row>
    <row r="290" spans="1:8" s="35" customFormat="1" ht="30" customHeight="1" x14ac:dyDescent="0.2">
      <c r="A290" s="29" t="s">
        <v>128</v>
      </c>
      <c r="B290" s="30" t="s">
        <v>464</v>
      </c>
      <c r="C290" s="31" t="s">
        <v>130</v>
      </c>
      <c r="D290" s="39" t="s">
        <v>131</v>
      </c>
      <c r="E290" s="32"/>
      <c r="F290" s="52"/>
      <c r="G290" s="37"/>
      <c r="H290" s="47"/>
    </row>
    <row r="291" spans="1:8" s="35" customFormat="1" ht="30" customHeight="1" x14ac:dyDescent="0.2">
      <c r="A291" s="29" t="s">
        <v>300</v>
      </c>
      <c r="B291" s="38" t="s">
        <v>33</v>
      </c>
      <c r="C291" s="31" t="s">
        <v>132</v>
      </c>
      <c r="D291" s="39"/>
      <c r="E291" s="32" t="s">
        <v>39</v>
      </c>
      <c r="F291" s="43">
        <v>14</v>
      </c>
      <c r="G291" s="17"/>
      <c r="H291" s="34">
        <f>ROUND(G291*F291,2)</f>
        <v>0</v>
      </c>
    </row>
    <row r="292" spans="1:8" s="35" customFormat="1" ht="30" customHeight="1" x14ac:dyDescent="0.2">
      <c r="A292" s="29" t="s">
        <v>133</v>
      </c>
      <c r="B292" s="30" t="s">
        <v>465</v>
      </c>
      <c r="C292" s="31" t="s">
        <v>135</v>
      </c>
      <c r="D292" s="39" t="s">
        <v>131</v>
      </c>
      <c r="E292" s="32"/>
      <c r="F292" s="52"/>
      <c r="G292" s="37"/>
      <c r="H292" s="47"/>
    </row>
    <row r="293" spans="1:8" s="35" customFormat="1" ht="30" customHeight="1" x14ac:dyDescent="0.2">
      <c r="A293" s="29" t="s">
        <v>136</v>
      </c>
      <c r="B293" s="38" t="s">
        <v>33</v>
      </c>
      <c r="C293" s="31" t="s">
        <v>137</v>
      </c>
      <c r="D293" s="39"/>
      <c r="E293" s="32"/>
      <c r="F293" s="52"/>
      <c r="G293" s="37"/>
      <c r="H293" s="47"/>
    </row>
    <row r="294" spans="1:8" s="35" customFormat="1" ht="33" customHeight="1" x14ac:dyDescent="0.2">
      <c r="A294" s="29" t="s">
        <v>138</v>
      </c>
      <c r="B294" s="42" t="s">
        <v>105</v>
      </c>
      <c r="C294" s="31" t="s">
        <v>388</v>
      </c>
      <c r="D294" s="39"/>
      <c r="E294" s="32" t="s">
        <v>49</v>
      </c>
      <c r="F294" s="52">
        <v>35</v>
      </c>
      <c r="G294" s="17"/>
      <c r="H294" s="34">
        <f>ROUND(G294*F294,2)</f>
        <v>0</v>
      </c>
    </row>
    <row r="295" spans="1:8" s="48" customFormat="1" ht="30" customHeight="1" x14ac:dyDescent="0.2">
      <c r="A295" s="29" t="s">
        <v>79</v>
      </c>
      <c r="B295" s="30" t="s">
        <v>466</v>
      </c>
      <c r="C295" s="113" t="s">
        <v>246</v>
      </c>
      <c r="D295" s="114" t="s">
        <v>248</v>
      </c>
      <c r="E295" s="32"/>
      <c r="F295" s="52"/>
      <c r="G295" s="37"/>
      <c r="H295" s="47"/>
    </row>
    <row r="296" spans="1:8" s="35" customFormat="1" ht="33" customHeight="1" x14ac:dyDescent="0.2">
      <c r="A296" s="29" t="s">
        <v>80</v>
      </c>
      <c r="B296" s="38" t="s">
        <v>33</v>
      </c>
      <c r="C296" s="115" t="s">
        <v>297</v>
      </c>
      <c r="D296" s="39"/>
      <c r="E296" s="32" t="s">
        <v>39</v>
      </c>
      <c r="F296" s="43">
        <v>3</v>
      </c>
      <c r="G296" s="17"/>
      <c r="H296" s="34">
        <f t="shared" ref="H296:H297" si="52">ROUND(G296*F296,2)</f>
        <v>0</v>
      </c>
    </row>
    <row r="297" spans="1:8" s="35" customFormat="1" ht="33" customHeight="1" x14ac:dyDescent="0.2">
      <c r="A297" s="29" t="s">
        <v>81</v>
      </c>
      <c r="B297" s="38" t="s">
        <v>40</v>
      </c>
      <c r="C297" s="115" t="s">
        <v>298</v>
      </c>
      <c r="D297" s="39"/>
      <c r="E297" s="32" t="s">
        <v>39</v>
      </c>
      <c r="F297" s="43">
        <v>3</v>
      </c>
      <c r="G297" s="17"/>
      <c r="H297" s="34">
        <f t="shared" si="52"/>
        <v>0</v>
      </c>
    </row>
    <row r="298" spans="1:8" s="48" customFormat="1" ht="30" customHeight="1" x14ac:dyDescent="0.2">
      <c r="A298" s="29" t="s">
        <v>191</v>
      </c>
      <c r="B298" s="30" t="s">
        <v>467</v>
      </c>
      <c r="C298" s="49" t="s">
        <v>193</v>
      </c>
      <c r="D298" s="39" t="s">
        <v>131</v>
      </c>
      <c r="E298" s="32"/>
      <c r="F298" s="43"/>
      <c r="G298" s="37"/>
      <c r="H298" s="47"/>
    </row>
    <row r="299" spans="1:8" s="48" customFormat="1" ht="30" customHeight="1" x14ac:dyDescent="0.2">
      <c r="A299" s="29" t="s">
        <v>194</v>
      </c>
      <c r="B299" s="38" t="s">
        <v>33</v>
      </c>
      <c r="C299" s="49" t="s">
        <v>195</v>
      </c>
      <c r="D299" s="39"/>
      <c r="E299" s="32" t="s">
        <v>39</v>
      </c>
      <c r="F299" s="43">
        <v>2</v>
      </c>
      <c r="G299" s="17"/>
      <c r="H299" s="34">
        <f>ROUND(G299*F299,2)</f>
        <v>0</v>
      </c>
    </row>
    <row r="300" spans="1:8" s="48" customFormat="1" ht="30" customHeight="1" x14ac:dyDescent="0.2">
      <c r="A300" s="29" t="s">
        <v>140</v>
      </c>
      <c r="B300" s="30" t="s">
        <v>468</v>
      </c>
      <c r="C300" s="49" t="s">
        <v>142</v>
      </c>
      <c r="D300" s="39" t="s">
        <v>131</v>
      </c>
      <c r="E300" s="32"/>
      <c r="F300" s="43"/>
      <c r="G300" s="37"/>
      <c r="H300" s="47"/>
    </row>
    <row r="301" spans="1:8" s="48" customFormat="1" ht="30" customHeight="1" x14ac:dyDescent="0.2">
      <c r="A301" s="29" t="s">
        <v>143</v>
      </c>
      <c r="B301" s="38" t="s">
        <v>33</v>
      </c>
      <c r="C301" s="49" t="s">
        <v>364</v>
      </c>
      <c r="D301" s="39"/>
      <c r="E301" s="32"/>
      <c r="F301" s="43"/>
      <c r="G301" s="37"/>
      <c r="H301" s="47"/>
    </row>
    <row r="302" spans="1:8" s="35" customFormat="1" ht="33" customHeight="1" x14ac:dyDescent="0.2">
      <c r="A302" s="50" t="s">
        <v>363</v>
      </c>
      <c r="B302" s="42" t="s">
        <v>105</v>
      </c>
      <c r="C302" s="31" t="s">
        <v>400</v>
      </c>
      <c r="D302" s="39"/>
      <c r="E302" s="32" t="s">
        <v>39</v>
      </c>
      <c r="F302" s="43">
        <v>8</v>
      </c>
      <c r="G302" s="17"/>
      <c r="H302" s="34">
        <f t="shared" ref="H302:H307" si="53">ROUND(G302*F302,2)</f>
        <v>0</v>
      </c>
    </row>
    <row r="303" spans="1:8" s="35" customFormat="1" ht="33" customHeight="1" x14ac:dyDescent="0.2">
      <c r="A303" s="50" t="s">
        <v>363</v>
      </c>
      <c r="B303" s="42" t="s">
        <v>106</v>
      </c>
      <c r="C303" s="31" t="s">
        <v>401</v>
      </c>
      <c r="D303" s="39"/>
      <c r="E303" s="32" t="s">
        <v>39</v>
      </c>
      <c r="F303" s="43">
        <v>2</v>
      </c>
      <c r="G303" s="17"/>
      <c r="H303" s="34">
        <f t="shared" si="53"/>
        <v>0</v>
      </c>
    </row>
    <row r="304" spans="1:8" s="35" customFormat="1" ht="33" customHeight="1" x14ac:dyDescent="0.2">
      <c r="A304" s="50" t="s">
        <v>363</v>
      </c>
      <c r="B304" s="42" t="s">
        <v>107</v>
      </c>
      <c r="C304" s="31" t="s">
        <v>367</v>
      </c>
      <c r="D304" s="39"/>
      <c r="E304" s="32" t="s">
        <v>39</v>
      </c>
      <c r="F304" s="43">
        <v>2</v>
      </c>
      <c r="G304" s="17"/>
      <c r="H304" s="34">
        <f t="shared" si="53"/>
        <v>0</v>
      </c>
    </row>
    <row r="305" spans="1:8" s="35" customFormat="1" ht="30" customHeight="1" x14ac:dyDescent="0.2">
      <c r="A305" s="29" t="s">
        <v>197</v>
      </c>
      <c r="B305" s="30" t="s">
        <v>469</v>
      </c>
      <c r="C305" s="31" t="s">
        <v>199</v>
      </c>
      <c r="D305" s="39" t="s">
        <v>131</v>
      </c>
      <c r="E305" s="32" t="s">
        <v>39</v>
      </c>
      <c r="F305" s="43">
        <v>14</v>
      </c>
      <c r="G305" s="17"/>
      <c r="H305" s="34">
        <f t="shared" si="53"/>
        <v>0</v>
      </c>
    </row>
    <row r="306" spans="1:8" s="35" customFormat="1" ht="30" customHeight="1" x14ac:dyDescent="0.2">
      <c r="A306" s="29" t="s">
        <v>145</v>
      </c>
      <c r="B306" s="71" t="s">
        <v>470</v>
      </c>
      <c r="C306" s="65" t="s">
        <v>147</v>
      </c>
      <c r="D306" s="66" t="s">
        <v>131</v>
      </c>
      <c r="E306" s="67" t="s">
        <v>39</v>
      </c>
      <c r="F306" s="72">
        <v>3</v>
      </c>
      <c r="G306" s="69"/>
      <c r="H306" s="70">
        <f t="shared" si="53"/>
        <v>0</v>
      </c>
    </row>
    <row r="307" spans="1:8" s="35" customFormat="1" ht="30" customHeight="1" x14ac:dyDescent="0.2">
      <c r="A307" s="29" t="s">
        <v>148</v>
      </c>
      <c r="B307" s="30" t="s">
        <v>471</v>
      </c>
      <c r="C307" s="31" t="s">
        <v>150</v>
      </c>
      <c r="D307" s="39" t="s">
        <v>151</v>
      </c>
      <c r="E307" s="32" t="s">
        <v>49</v>
      </c>
      <c r="F307" s="52">
        <v>168</v>
      </c>
      <c r="G307" s="17"/>
      <c r="H307" s="34">
        <f t="shared" si="53"/>
        <v>0</v>
      </c>
    </row>
    <row r="308" spans="1:8" s="48" customFormat="1" ht="30" customHeight="1" x14ac:dyDescent="0.2">
      <c r="A308" s="29" t="s">
        <v>205</v>
      </c>
      <c r="B308" s="30" t="s">
        <v>472</v>
      </c>
      <c r="C308" s="49" t="s">
        <v>207</v>
      </c>
      <c r="D308" s="61" t="s">
        <v>487</v>
      </c>
      <c r="E308" s="32"/>
      <c r="F308" s="60"/>
      <c r="G308" s="40"/>
      <c r="H308" s="34"/>
    </row>
    <row r="309" spans="1:8" s="48" customFormat="1" ht="30" customHeight="1" x14ac:dyDescent="0.2">
      <c r="A309" s="29" t="s">
        <v>208</v>
      </c>
      <c r="B309" s="38" t="s">
        <v>33</v>
      </c>
      <c r="C309" s="51" t="s">
        <v>209</v>
      </c>
      <c r="D309" s="61"/>
      <c r="E309" s="32" t="s">
        <v>32</v>
      </c>
      <c r="F309" s="52">
        <v>132.5</v>
      </c>
      <c r="G309" s="17"/>
      <c r="H309" s="34">
        <f>ROUND(G309*F309,2)</f>
        <v>0</v>
      </c>
    </row>
    <row r="310" spans="1:8" ht="33" customHeight="1" x14ac:dyDescent="0.2">
      <c r="A310" s="2"/>
      <c r="B310" s="116"/>
      <c r="C310" s="108" t="s">
        <v>22</v>
      </c>
      <c r="D310" s="105"/>
      <c r="E310" s="112"/>
      <c r="F310" s="110"/>
      <c r="G310" s="175"/>
      <c r="H310" s="107"/>
    </row>
    <row r="311" spans="1:8" s="35" customFormat="1" ht="33" customHeight="1" x14ac:dyDescent="0.2">
      <c r="A311" s="29" t="s">
        <v>59</v>
      </c>
      <c r="B311" s="30" t="s">
        <v>473</v>
      </c>
      <c r="C311" s="115" t="s">
        <v>247</v>
      </c>
      <c r="D311" s="114" t="s">
        <v>248</v>
      </c>
      <c r="E311" s="32" t="s">
        <v>39</v>
      </c>
      <c r="F311" s="43">
        <v>2</v>
      </c>
      <c r="G311" s="17"/>
      <c r="H311" s="34">
        <f>ROUND(G311*F311,2)</f>
        <v>0</v>
      </c>
    </row>
    <row r="312" spans="1:8" s="35" customFormat="1" ht="30" customHeight="1" x14ac:dyDescent="0.2">
      <c r="A312" s="29" t="s">
        <v>72</v>
      </c>
      <c r="B312" s="30" t="s">
        <v>474</v>
      </c>
      <c r="C312" s="31" t="s">
        <v>82</v>
      </c>
      <c r="D312" s="39" t="s">
        <v>131</v>
      </c>
      <c r="E312" s="32"/>
      <c r="F312" s="52"/>
      <c r="G312" s="40"/>
      <c r="H312" s="47"/>
    </row>
    <row r="313" spans="1:8" s="35" customFormat="1" ht="30" customHeight="1" x14ac:dyDescent="0.2">
      <c r="A313" s="29" t="s">
        <v>83</v>
      </c>
      <c r="B313" s="38" t="s">
        <v>33</v>
      </c>
      <c r="C313" s="31" t="s">
        <v>154</v>
      </c>
      <c r="D313" s="39"/>
      <c r="E313" s="32" t="s">
        <v>73</v>
      </c>
      <c r="F313" s="52">
        <v>2.5</v>
      </c>
      <c r="G313" s="17"/>
      <c r="H313" s="34">
        <f>ROUND(G313*F313,2)</f>
        <v>0</v>
      </c>
    </row>
    <row r="314" spans="1:8" s="35" customFormat="1" ht="30" customHeight="1" x14ac:dyDescent="0.2">
      <c r="A314" s="29" t="s">
        <v>60</v>
      </c>
      <c r="B314" s="30" t="s">
        <v>475</v>
      </c>
      <c r="C314" s="115" t="s">
        <v>249</v>
      </c>
      <c r="D314" s="114" t="s">
        <v>248</v>
      </c>
      <c r="E314" s="32"/>
      <c r="F314" s="52"/>
      <c r="G314" s="37"/>
      <c r="H314" s="47"/>
    </row>
    <row r="315" spans="1:8" s="35" customFormat="1" ht="30" customHeight="1" x14ac:dyDescent="0.2">
      <c r="A315" s="29" t="s">
        <v>61</v>
      </c>
      <c r="B315" s="38" t="s">
        <v>33</v>
      </c>
      <c r="C315" s="31" t="s">
        <v>156</v>
      </c>
      <c r="D315" s="39"/>
      <c r="E315" s="32" t="s">
        <v>39</v>
      </c>
      <c r="F315" s="43">
        <v>3</v>
      </c>
      <c r="G315" s="17"/>
      <c r="H315" s="34">
        <f>ROUND(G315*F315,2)</f>
        <v>0</v>
      </c>
    </row>
    <row r="316" spans="1:8" s="35" customFormat="1" ht="30" customHeight="1" x14ac:dyDescent="0.2">
      <c r="A316" s="29" t="s">
        <v>74</v>
      </c>
      <c r="B316" s="30" t="s">
        <v>476</v>
      </c>
      <c r="C316" s="31" t="s">
        <v>84</v>
      </c>
      <c r="D316" s="114" t="s">
        <v>248</v>
      </c>
      <c r="E316" s="32" t="s">
        <v>39</v>
      </c>
      <c r="F316" s="43">
        <v>18</v>
      </c>
      <c r="G316" s="17"/>
      <c r="H316" s="34">
        <f t="shared" ref="H316:H318" si="54">ROUND(G316*F316,2)</f>
        <v>0</v>
      </c>
    </row>
    <row r="317" spans="1:8" s="35" customFormat="1" ht="30" customHeight="1" x14ac:dyDescent="0.2">
      <c r="A317" s="29" t="s">
        <v>75</v>
      </c>
      <c r="B317" s="30" t="s">
        <v>477</v>
      </c>
      <c r="C317" s="31" t="s">
        <v>85</v>
      </c>
      <c r="D317" s="114" t="s">
        <v>248</v>
      </c>
      <c r="E317" s="32" t="s">
        <v>39</v>
      </c>
      <c r="F317" s="43">
        <v>1</v>
      </c>
      <c r="G317" s="17"/>
      <c r="H317" s="34">
        <f t="shared" si="54"/>
        <v>0</v>
      </c>
    </row>
    <row r="318" spans="1:8" s="35" customFormat="1" ht="30" customHeight="1" x14ac:dyDescent="0.2">
      <c r="A318" s="29" t="s">
        <v>76</v>
      </c>
      <c r="B318" s="30" t="s">
        <v>478</v>
      </c>
      <c r="C318" s="31" t="s">
        <v>86</v>
      </c>
      <c r="D318" s="114" t="s">
        <v>248</v>
      </c>
      <c r="E318" s="32" t="s">
        <v>39</v>
      </c>
      <c r="F318" s="43">
        <v>1</v>
      </c>
      <c r="G318" s="17"/>
      <c r="H318" s="34">
        <f t="shared" si="54"/>
        <v>0</v>
      </c>
    </row>
    <row r="319" spans="1:8" s="35" customFormat="1" ht="30" customHeight="1" x14ac:dyDescent="0.2">
      <c r="A319" s="50" t="s">
        <v>274</v>
      </c>
      <c r="B319" s="117" t="s">
        <v>479</v>
      </c>
      <c r="C319" s="115" t="s">
        <v>275</v>
      </c>
      <c r="D319" s="114" t="s">
        <v>248</v>
      </c>
      <c r="E319" s="118" t="s">
        <v>39</v>
      </c>
      <c r="F319" s="119">
        <v>1</v>
      </c>
      <c r="G319" s="53"/>
      <c r="H319" s="120">
        <f>ROUND(G319*F319,2)</f>
        <v>0</v>
      </c>
    </row>
    <row r="320" spans="1:8" s="35" customFormat="1" ht="30" customHeight="1" x14ac:dyDescent="0.2">
      <c r="A320" s="29" t="s">
        <v>402</v>
      </c>
      <c r="B320" s="30" t="s">
        <v>480</v>
      </c>
      <c r="C320" s="31" t="s">
        <v>403</v>
      </c>
      <c r="D320" s="39" t="s">
        <v>215</v>
      </c>
      <c r="E320" s="32" t="s">
        <v>39</v>
      </c>
      <c r="F320" s="43">
        <v>1</v>
      </c>
      <c r="G320" s="17"/>
      <c r="H320" s="34">
        <f t="shared" ref="H320" si="55">ROUND(G320*F320,2)</f>
        <v>0</v>
      </c>
    </row>
    <row r="321" spans="1:8" ht="33" customHeight="1" x14ac:dyDescent="0.2">
      <c r="A321" s="2"/>
      <c r="B321" s="103"/>
      <c r="C321" s="108" t="s">
        <v>23</v>
      </c>
      <c r="D321" s="105"/>
      <c r="E321" s="109"/>
      <c r="F321" s="110"/>
      <c r="G321" s="175"/>
      <c r="H321" s="107"/>
    </row>
    <row r="322" spans="1:8" s="35" customFormat="1" ht="30" customHeight="1" x14ac:dyDescent="0.2">
      <c r="A322" s="41" t="s">
        <v>63</v>
      </c>
      <c r="B322" s="30" t="s">
        <v>481</v>
      </c>
      <c r="C322" s="31" t="s">
        <v>64</v>
      </c>
      <c r="D322" s="39" t="s">
        <v>161</v>
      </c>
      <c r="E322" s="32"/>
      <c r="F322" s="59"/>
      <c r="G322" s="37"/>
      <c r="H322" s="34"/>
    </row>
    <row r="323" spans="1:8" s="35" customFormat="1" ht="30" customHeight="1" x14ac:dyDescent="0.2">
      <c r="A323" s="41" t="s">
        <v>162</v>
      </c>
      <c r="B323" s="38" t="s">
        <v>33</v>
      </c>
      <c r="C323" s="31" t="s">
        <v>163</v>
      </c>
      <c r="D323" s="39"/>
      <c r="E323" s="32" t="s">
        <v>32</v>
      </c>
      <c r="F323" s="59">
        <v>400</v>
      </c>
      <c r="G323" s="17"/>
      <c r="H323" s="34">
        <f>ROUND(G323*F323,2)</f>
        <v>0</v>
      </c>
    </row>
    <row r="324" spans="1:8" s="35" customFormat="1" ht="30" customHeight="1" x14ac:dyDescent="0.2">
      <c r="A324" s="41" t="s">
        <v>65</v>
      </c>
      <c r="B324" s="38" t="s">
        <v>40</v>
      </c>
      <c r="C324" s="31" t="s">
        <v>164</v>
      </c>
      <c r="D324" s="39"/>
      <c r="E324" s="32" t="s">
        <v>32</v>
      </c>
      <c r="F324" s="59">
        <v>2790</v>
      </c>
      <c r="G324" s="17"/>
      <c r="H324" s="34">
        <f>ROUND(G324*F324,2)</f>
        <v>0</v>
      </c>
    </row>
    <row r="325" spans="1:8" ht="33" customHeight="1" thickBot="1" x14ac:dyDescent="0.25">
      <c r="A325" s="3"/>
      <c r="B325" s="122" t="s">
        <v>14</v>
      </c>
      <c r="C325" s="199" t="str">
        <f>C232</f>
        <v>2022 MUNROE AVENUE PAVEMENT RENEWAL - WATT STREET TO RALEIGH STREET</v>
      </c>
      <c r="D325" s="200"/>
      <c r="E325" s="200"/>
      <c r="F325" s="201"/>
      <c r="G325" s="177" t="s">
        <v>16</v>
      </c>
      <c r="H325" s="123">
        <f>SUM(H232:H324)</f>
        <v>0</v>
      </c>
    </row>
    <row r="326" spans="1:8" s="11" customFormat="1" ht="33" customHeight="1" thickTop="1" x14ac:dyDescent="0.2">
      <c r="A326" s="10"/>
      <c r="B326" s="101" t="s">
        <v>15</v>
      </c>
      <c r="C326" s="202" t="s">
        <v>586</v>
      </c>
      <c r="D326" s="203"/>
      <c r="E326" s="203"/>
      <c r="F326" s="204"/>
      <c r="G326" s="178"/>
      <c r="H326" s="102"/>
    </row>
    <row r="327" spans="1:8" ht="33" customHeight="1" x14ac:dyDescent="0.2">
      <c r="A327" s="2"/>
      <c r="B327" s="103"/>
      <c r="C327" s="193" t="s">
        <v>526</v>
      </c>
      <c r="D327" s="105"/>
      <c r="E327" s="109"/>
      <c r="F327" s="110"/>
      <c r="G327" s="175"/>
      <c r="H327" s="107"/>
    </row>
    <row r="328" spans="1:8" s="35" customFormat="1" ht="30" customHeight="1" x14ac:dyDescent="0.2">
      <c r="A328" s="41"/>
      <c r="B328" s="30" t="s">
        <v>532</v>
      </c>
      <c r="C328" s="31" t="s">
        <v>529</v>
      </c>
      <c r="D328" s="39" t="s">
        <v>215</v>
      </c>
      <c r="E328" s="32"/>
      <c r="F328" s="59"/>
      <c r="G328" s="37"/>
      <c r="H328" s="34"/>
    </row>
    <row r="329" spans="1:8" s="35" customFormat="1" ht="30" customHeight="1" x14ac:dyDescent="0.2">
      <c r="A329" s="41"/>
      <c r="B329" s="38" t="s">
        <v>33</v>
      </c>
      <c r="C329" s="31" t="s">
        <v>537</v>
      </c>
      <c r="D329" s="39"/>
      <c r="E329" s="32"/>
      <c r="F329" s="59"/>
      <c r="G329" s="37"/>
      <c r="H329" s="34"/>
    </row>
    <row r="330" spans="1:8" s="35" customFormat="1" ht="33" customHeight="1" x14ac:dyDescent="0.2">
      <c r="A330" s="41"/>
      <c r="B330" s="42" t="s">
        <v>105</v>
      </c>
      <c r="C330" s="31" t="s">
        <v>530</v>
      </c>
      <c r="D330" s="39"/>
      <c r="E330" s="32" t="s">
        <v>49</v>
      </c>
      <c r="F330" s="59">
        <v>61</v>
      </c>
      <c r="G330" s="17"/>
      <c r="H330" s="34">
        <f>ROUND(G330*F330,2)</f>
        <v>0</v>
      </c>
    </row>
    <row r="331" spans="1:8" s="35" customFormat="1" ht="33" customHeight="1" x14ac:dyDescent="0.2">
      <c r="A331" s="41"/>
      <c r="B331" s="42" t="s">
        <v>106</v>
      </c>
      <c r="C331" s="31" t="s">
        <v>531</v>
      </c>
      <c r="D331" s="39"/>
      <c r="E331" s="32" t="s">
        <v>49</v>
      </c>
      <c r="F331" s="59">
        <v>393</v>
      </c>
      <c r="G331" s="17"/>
      <c r="H331" s="34">
        <f>ROUND(G331*F331,2)</f>
        <v>0</v>
      </c>
    </row>
    <row r="332" spans="1:8" s="35" customFormat="1" ht="30" customHeight="1" x14ac:dyDescent="0.2">
      <c r="A332" s="41"/>
      <c r="B332" s="30" t="s">
        <v>534</v>
      </c>
      <c r="C332" s="31" t="s">
        <v>533</v>
      </c>
      <c r="D332" s="39" t="s">
        <v>215</v>
      </c>
      <c r="E332" s="32"/>
      <c r="F332" s="59"/>
      <c r="G332" s="37"/>
      <c r="H332" s="34"/>
    </row>
    <row r="333" spans="1:8" s="35" customFormat="1" ht="30" customHeight="1" x14ac:dyDescent="0.2">
      <c r="A333" s="41"/>
      <c r="B333" s="38" t="s">
        <v>33</v>
      </c>
      <c r="C333" s="31" t="s">
        <v>535</v>
      </c>
      <c r="D333" s="39"/>
      <c r="E333" s="32" t="s">
        <v>39</v>
      </c>
      <c r="F333" s="33">
        <v>6</v>
      </c>
      <c r="G333" s="17"/>
      <c r="H333" s="34">
        <f>ROUND(G333*F333,2)</f>
        <v>0</v>
      </c>
    </row>
    <row r="334" spans="1:8" s="35" customFormat="1" ht="30" customHeight="1" x14ac:dyDescent="0.2">
      <c r="A334" s="41"/>
      <c r="B334" s="30" t="s">
        <v>538</v>
      </c>
      <c r="C334" s="31" t="s">
        <v>536</v>
      </c>
      <c r="D334" s="39" t="s">
        <v>215</v>
      </c>
      <c r="E334" s="32"/>
      <c r="F334" s="59"/>
      <c r="G334" s="37"/>
      <c r="H334" s="34"/>
    </row>
    <row r="335" spans="1:8" s="35" customFormat="1" ht="30" customHeight="1" x14ac:dyDescent="0.2">
      <c r="A335" s="41"/>
      <c r="B335" s="38" t="s">
        <v>33</v>
      </c>
      <c r="C335" s="31" t="s">
        <v>537</v>
      </c>
      <c r="D335" s="39"/>
      <c r="E335" s="32" t="s">
        <v>39</v>
      </c>
      <c r="F335" s="33">
        <v>5</v>
      </c>
      <c r="G335" s="17"/>
      <c r="H335" s="34">
        <f>ROUND(G335*F335,2)</f>
        <v>0</v>
      </c>
    </row>
    <row r="336" spans="1:8" s="35" customFormat="1" ht="30" customHeight="1" x14ac:dyDescent="0.2">
      <c r="A336" s="41"/>
      <c r="B336" s="30" t="s">
        <v>539</v>
      </c>
      <c r="C336" s="31" t="s">
        <v>540</v>
      </c>
      <c r="D336" s="39" t="s">
        <v>215</v>
      </c>
      <c r="E336" s="32"/>
      <c r="F336" s="59"/>
      <c r="G336" s="37"/>
      <c r="H336" s="34"/>
    </row>
    <row r="337" spans="1:8" s="35" customFormat="1" ht="30" customHeight="1" x14ac:dyDescent="0.2">
      <c r="A337" s="41"/>
      <c r="B337" s="38" t="s">
        <v>33</v>
      </c>
      <c r="C337" s="31" t="s">
        <v>541</v>
      </c>
      <c r="D337" s="39"/>
      <c r="E337" s="32"/>
      <c r="F337" s="59"/>
      <c r="G337" s="37"/>
      <c r="H337" s="34"/>
    </row>
    <row r="338" spans="1:8" s="35" customFormat="1" ht="30" customHeight="1" x14ac:dyDescent="0.2">
      <c r="A338" s="41"/>
      <c r="B338" s="42" t="s">
        <v>105</v>
      </c>
      <c r="C338" s="31" t="s">
        <v>542</v>
      </c>
      <c r="D338" s="39"/>
      <c r="E338" s="32" t="s">
        <v>39</v>
      </c>
      <c r="F338" s="33">
        <v>1</v>
      </c>
      <c r="G338" s="17"/>
      <c r="H338" s="34">
        <f>ROUND(G338*F338,2)</f>
        <v>0</v>
      </c>
    </row>
    <row r="339" spans="1:8" s="35" customFormat="1" ht="30" customHeight="1" x14ac:dyDescent="0.2">
      <c r="A339" s="41"/>
      <c r="B339" s="38" t="s">
        <v>40</v>
      </c>
      <c r="C339" s="31" t="s">
        <v>543</v>
      </c>
      <c r="D339" s="39"/>
      <c r="E339" s="32"/>
      <c r="F339" s="59"/>
      <c r="G339" s="37"/>
      <c r="H339" s="34"/>
    </row>
    <row r="340" spans="1:8" s="35" customFormat="1" ht="30" customHeight="1" x14ac:dyDescent="0.2">
      <c r="A340" s="41"/>
      <c r="B340" s="42" t="s">
        <v>105</v>
      </c>
      <c r="C340" s="31" t="s">
        <v>544</v>
      </c>
      <c r="D340" s="39"/>
      <c r="E340" s="32" t="s">
        <v>39</v>
      </c>
      <c r="F340" s="33">
        <v>1</v>
      </c>
      <c r="G340" s="17"/>
      <c r="H340" s="34">
        <f>ROUND(G340*F340,2)</f>
        <v>0</v>
      </c>
    </row>
    <row r="341" spans="1:8" s="35" customFormat="1" ht="30" customHeight="1" x14ac:dyDescent="0.2">
      <c r="A341" s="41"/>
      <c r="B341" s="30" t="s">
        <v>546</v>
      </c>
      <c r="C341" s="31" t="s">
        <v>545</v>
      </c>
      <c r="D341" s="39" t="s">
        <v>215</v>
      </c>
      <c r="E341" s="32"/>
      <c r="F341" s="59"/>
      <c r="G341" s="37"/>
      <c r="H341" s="34"/>
    </row>
    <row r="342" spans="1:8" s="35" customFormat="1" ht="30" customHeight="1" x14ac:dyDescent="0.2">
      <c r="A342" s="41"/>
      <c r="B342" s="38" t="s">
        <v>33</v>
      </c>
      <c r="C342" s="31" t="s">
        <v>547</v>
      </c>
      <c r="D342" s="39"/>
      <c r="E342" s="32"/>
      <c r="F342" s="59"/>
      <c r="G342" s="37"/>
      <c r="H342" s="34"/>
    </row>
    <row r="343" spans="1:8" s="35" customFormat="1" ht="33" customHeight="1" x14ac:dyDescent="0.2">
      <c r="A343" s="41"/>
      <c r="B343" s="42" t="s">
        <v>105</v>
      </c>
      <c r="C343" s="31" t="s">
        <v>530</v>
      </c>
      <c r="D343" s="39"/>
      <c r="E343" s="32" t="s">
        <v>49</v>
      </c>
      <c r="F343" s="59">
        <v>60</v>
      </c>
      <c r="G343" s="17"/>
      <c r="H343" s="34">
        <f>ROUND(G343*F343,2)</f>
        <v>0</v>
      </c>
    </row>
    <row r="344" spans="1:8" s="35" customFormat="1" ht="30" customHeight="1" x14ac:dyDescent="0.2">
      <c r="A344" s="41"/>
      <c r="B344" s="38" t="s">
        <v>40</v>
      </c>
      <c r="C344" s="31" t="s">
        <v>548</v>
      </c>
      <c r="D344" s="39"/>
      <c r="E344" s="32"/>
      <c r="F344" s="59"/>
      <c r="G344" s="37"/>
      <c r="H344" s="34"/>
    </row>
    <row r="345" spans="1:8" s="35" customFormat="1" ht="33" customHeight="1" x14ac:dyDescent="0.2">
      <c r="A345" s="41"/>
      <c r="B345" s="42" t="s">
        <v>105</v>
      </c>
      <c r="C345" s="31" t="s">
        <v>530</v>
      </c>
      <c r="D345" s="39"/>
      <c r="E345" s="32" t="s">
        <v>49</v>
      </c>
      <c r="F345" s="59">
        <v>5</v>
      </c>
      <c r="G345" s="17"/>
      <c r="H345" s="34">
        <f>ROUND(G345*F345,2)</f>
        <v>0</v>
      </c>
    </row>
    <row r="346" spans="1:8" s="35" customFormat="1" ht="30" customHeight="1" x14ac:dyDescent="0.2">
      <c r="A346" s="41"/>
      <c r="B346" s="30" t="s">
        <v>549</v>
      </c>
      <c r="C346" s="31" t="s">
        <v>550</v>
      </c>
      <c r="D346" s="39" t="s">
        <v>215</v>
      </c>
      <c r="E346" s="32"/>
      <c r="F346" s="59"/>
      <c r="G346" s="37"/>
      <c r="H346" s="34"/>
    </row>
    <row r="347" spans="1:8" s="35" customFormat="1" ht="30" customHeight="1" x14ac:dyDescent="0.2">
      <c r="A347" s="41"/>
      <c r="B347" s="38" t="s">
        <v>33</v>
      </c>
      <c r="C347" s="31" t="s">
        <v>547</v>
      </c>
      <c r="D347" s="39"/>
      <c r="E347" s="32" t="s">
        <v>39</v>
      </c>
      <c r="F347" s="33">
        <v>59</v>
      </c>
      <c r="G347" s="17"/>
      <c r="H347" s="34">
        <f>ROUND(G347*F347,2)</f>
        <v>0</v>
      </c>
    </row>
    <row r="348" spans="1:8" s="35" customFormat="1" ht="30" customHeight="1" x14ac:dyDescent="0.2">
      <c r="A348" s="41"/>
      <c r="B348" s="38" t="s">
        <v>40</v>
      </c>
      <c r="C348" s="31" t="s">
        <v>548</v>
      </c>
      <c r="D348" s="39"/>
      <c r="E348" s="32" t="s">
        <v>39</v>
      </c>
      <c r="F348" s="33">
        <v>2</v>
      </c>
      <c r="G348" s="17"/>
      <c r="H348" s="34">
        <f>ROUND(G348*F348,2)</f>
        <v>0</v>
      </c>
    </row>
    <row r="349" spans="1:8" s="35" customFormat="1" ht="33" customHeight="1" x14ac:dyDescent="0.2">
      <c r="A349" s="41"/>
      <c r="B349" s="30" t="s">
        <v>551</v>
      </c>
      <c r="C349" s="31" t="s">
        <v>552</v>
      </c>
      <c r="D349" s="39" t="s">
        <v>215</v>
      </c>
      <c r="E349" s="32"/>
      <c r="F349" s="59"/>
      <c r="G349" s="37"/>
      <c r="H349" s="34"/>
    </row>
    <row r="350" spans="1:8" s="35" customFormat="1" ht="30" customHeight="1" x14ac:dyDescent="0.2">
      <c r="A350" s="41"/>
      <c r="B350" s="38" t="s">
        <v>33</v>
      </c>
      <c r="C350" s="31" t="s">
        <v>582</v>
      </c>
      <c r="D350" s="39"/>
      <c r="E350" s="32"/>
      <c r="F350" s="59"/>
      <c r="G350" s="37"/>
      <c r="H350" s="34"/>
    </row>
    <row r="351" spans="1:8" s="35" customFormat="1" ht="30" customHeight="1" x14ac:dyDescent="0.2">
      <c r="A351" s="41"/>
      <c r="B351" s="42" t="s">
        <v>105</v>
      </c>
      <c r="C351" s="31" t="s">
        <v>537</v>
      </c>
      <c r="D351" s="39"/>
      <c r="E351" s="32" t="s">
        <v>39</v>
      </c>
      <c r="F351" s="33">
        <v>3</v>
      </c>
      <c r="G351" s="17"/>
      <c r="H351" s="34">
        <f>ROUND(G351*F351,2)</f>
        <v>0</v>
      </c>
    </row>
    <row r="352" spans="1:8" s="35" customFormat="1" ht="33" customHeight="1" x14ac:dyDescent="0.2">
      <c r="A352" s="41"/>
      <c r="B352" s="30" t="s">
        <v>553</v>
      </c>
      <c r="C352" s="31" t="s">
        <v>554</v>
      </c>
      <c r="D352" s="39" t="s">
        <v>215</v>
      </c>
      <c r="E352" s="32"/>
      <c r="F352" s="59"/>
      <c r="G352" s="37"/>
      <c r="H352" s="34"/>
    </row>
    <row r="353" spans="1:8" s="35" customFormat="1" ht="30" customHeight="1" x14ac:dyDescent="0.2">
      <c r="A353" s="41"/>
      <c r="B353" s="38" t="s">
        <v>33</v>
      </c>
      <c r="C353" s="31" t="s">
        <v>547</v>
      </c>
      <c r="D353" s="39"/>
      <c r="E353" s="32" t="s">
        <v>39</v>
      </c>
      <c r="F353" s="33">
        <v>59</v>
      </c>
      <c r="G353" s="17"/>
      <c r="H353" s="34">
        <f>ROUND(G353*F353,2)</f>
        <v>0</v>
      </c>
    </row>
    <row r="354" spans="1:8" s="35" customFormat="1" ht="30" customHeight="1" x14ac:dyDescent="0.2">
      <c r="A354" s="41"/>
      <c r="B354" s="38" t="s">
        <v>40</v>
      </c>
      <c r="C354" s="31" t="s">
        <v>548</v>
      </c>
      <c r="D354" s="39"/>
      <c r="E354" s="32" t="s">
        <v>39</v>
      </c>
      <c r="F354" s="33">
        <v>2</v>
      </c>
      <c r="G354" s="17"/>
      <c r="H354" s="34">
        <f>ROUND(G354*F354,2)</f>
        <v>0</v>
      </c>
    </row>
    <row r="355" spans="1:8" s="35" customFormat="1" ht="30" customHeight="1" x14ac:dyDescent="0.2">
      <c r="A355" s="41"/>
      <c r="B355" s="30" t="s">
        <v>555</v>
      </c>
      <c r="C355" s="31" t="s">
        <v>556</v>
      </c>
      <c r="D355" s="39" t="s">
        <v>215</v>
      </c>
      <c r="E355" s="32"/>
      <c r="F355" s="59"/>
      <c r="G355" s="37"/>
      <c r="H355" s="34"/>
    </row>
    <row r="356" spans="1:8" s="35" customFormat="1" ht="30" customHeight="1" x14ac:dyDescent="0.2">
      <c r="A356" s="41"/>
      <c r="B356" s="38" t="s">
        <v>33</v>
      </c>
      <c r="C356" s="31" t="s">
        <v>557</v>
      </c>
      <c r="D356" s="39"/>
      <c r="E356" s="32" t="s">
        <v>39</v>
      </c>
      <c r="F356" s="33">
        <v>2</v>
      </c>
      <c r="G356" s="17"/>
      <c r="H356" s="34">
        <f>ROUND(G356*F356,2)</f>
        <v>0</v>
      </c>
    </row>
    <row r="357" spans="1:8" s="35" customFormat="1" ht="30" customHeight="1" x14ac:dyDescent="0.2">
      <c r="A357" s="41"/>
      <c r="B357" s="30" t="s">
        <v>558</v>
      </c>
      <c r="C357" s="31" t="s">
        <v>559</v>
      </c>
      <c r="D357" s="39"/>
      <c r="E357" s="32" t="s">
        <v>39</v>
      </c>
      <c r="F357" s="33">
        <v>61</v>
      </c>
      <c r="G357" s="17"/>
      <c r="H357" s="34">
        <f>ROUND(G357*F357,2)</f>
        <v>0</v>
      </c>
    </row>
    <row r="358" spans="1:8" ht="33" customHeight="1" x14ac:dyDescent="0.2">
      <c r="A358" s="2"/>
      <c r="B358" s="103"/>
      <c r="C358" s="193" t="s">
        <v>527</v>
      </c>
      <c r="D358" s="105"/>
      <c r="E358" s="109"/>
      <c r="F358" s="110"/>
      <c r="G358" s="175"/>
      <c r="H358" s="107"/>
    </row>
    <row r="359" spans="1:8" s="35" customFormat="1" ht="30" customHeight="1" x14ac:dyDescent="0.2">
      <c r="A359" s="41"/>
      <c r="B359" s="30" t="s">
        <v>563</v>
      </c>
      <c r="C359" s="31" t="s">
        <v>529</v>
      </c>
      <c r="D359" s="39" t="s">
        <v>215</v>
      </c>
      <c r="E359" s="32"/>
      <c r="F359" s="59"/>
      <c r="G359" s="37"/>
      <c r="H359" s="34"/>
    </row>
    <row r="360" spans="1:8" s="35" customFormat="1" ht="30" customHeight="1" x14ac:dyDescent="0.2">
      <c r="A360" s="41"/>
      <c r="B360" s="38" t="s">
        <v>33</v>
      </c>
      <c r="C360" s="31" t="s">
        <v>560</v>
      </c>
      <c r="D360" s="39"/>
      <c r="E360" s="32"/>
      <c r="F360" s="59"/>
      <c r="G360" s="37"/>
      <c r="H360" s="34"/>
    </row>
    <row r="361" spans="1:8" s="35" customFormat="1" ht="33" customHeight="1" x14ac:dyDescent="0.2">
      <c r="A361" s="41"/>
      <c r="B361" s="42" t="s">
        <v>105</v>
      </c>
      <c r="C361" s="31" t="s">
        <v>530</v>
      </c>
      <c r="D361" s="39"/>
      <c r="E361" s="32" t="s">
        <v>49</v>
      </c>
      <c r="F361" s="59">
        <v>23</v>
      </c>
      <c r="G361" s="17"/>
      <c r="H361" s="34">
        <f>ROUND(G361*F361,2)</f>
        <v>0</v>
      </c>
    </row>
    <row r="362" spans="1:8" s="35" customFormat="1" ht="33" customHeight="1" x14ac:dyDescent="0.2">
      <c r="A362" s="41"/>
      <c r="B362" s="42" t="s">
        <v>106</v>
      </c>
      <c r="C362" s="31" t="s">
        <v>531</v>
      </c>
      <c r="D362" s="39"/>
      <c r="E362" s="32" t="s">
        <v>49</v>
      </c>
      <c r="F362" s="59">
        <v>99</v>
      </c>
      <c r="G362" s="17"/>
      <c r="H362" s="34">
        <f>ROUND(G362*F362,2)</f>
        <v>0</v>
      </c>
    </row>
    <row r="363" spans="1:8" s="35" customFormat="1" ht="30" customHeight="1" x14ac:dyDescent="0.2">
      <c r="A363" s="41"/>
      <c r="B363" s="30" t="s">
        <v>564</v>
      </c>
      <c r="C363" s="31" t="s">
        <v>533</v>
      </c>
      <c r="D363" s="39" t="s">
        <v>215</v>
      </c>
      <c r="E363" s="32"/>
      <c r="F363" s="59"/>
      <c r="G363" s="37"/>
      <c r="H363" s="34"/>
    </row>
    <row r="364" spans="1:8" s="35" customFormat="1" ht="30" customHeight="1" x14ac:dyDescent="0.2">
      <c r="A364" s="41"/>
      <c r="B364" s="38" t="s">
        <v>33</v>
      </c>
      <c r="C364" s="31" t="s">
        <v>535</v>
      </c>
      <c r="D364" s="39"/>
      <c r="E364" s="32" t="s">
        <v>39</v>
      </c>
      <c r="F364" s="33">
        <v>1</v>
      </c>
      <c r="G364" s="17"/>
      <c r="H364" s="34">
        <f>ROUND(G364*F364,2)</f>
        <v>0</v>
      </c>
    </row>
    <row r="365" spans="1:8" s="35" customFormat="1" ht="30" customHeight="1" x14ac:dyDescent="0.2">
      <c r="A365" s="41"/>
      <c r="B365" s="30" t="s">
        <v>565</v>
      </c>
      <c r="C365" s="31" t="s">
        <v>536</v>
      </c>
      <c r="D365" s="39" t="s">
        <v>215</v>
      </c>
      <c r="E365" s="32"/>
      <c r="F365" s="59"/>
      <c r="G365" s="37"/>
      <c r="H365" s="34"/>
    </row>
    <row r="366" spans="1:8" s="35" customFormat="1" ht="30" customHeight="1" x14ac:dyDescent="0.2">
      <c r="A366" s="41"/>
      <c r="B366" s="38" t="s">
        <v>33</v>
      </c>
      <c r="C366" s="31" t="s">
        <v>560</v>
      </c>
      <c r="D366" s="39"/>
      <c r="E366" s="32" t="s">
        <v>39</v>
      </c>
      <c r="F366" s="33">
        <v>1</v>
      </c>
      <c r="G366" s="17"/>
      <c r="H366" s="34">
        <f>ROUND(G366*F366,2)</f>
        <v>0</v>
      </c>
    </row>
    <row r="367" spans="1:8" s="35" customFormat="1" ht="30" customHeight="1" x14ac:dyDescent="0.2">
      <c r="A367" s="41"/>
      <c r="B367" s="30" t="s">
        <v>566</v>
      </c>
      <c r="C367" s="31" t="s">
        <v>540</v>
      </c>
      <c r="D367" s="39" t="s">
        <v>215</v>
      </c>
      <c r="E367" s="32"/>
      <c r="F367" s="59"/>
      <c r="G367" s="37"/>
      <c r="H367" s="34"/>
    </row>
    <row r="368" spans="1:8" s="35" customFormat="1" ht="30" customHeight="1" x14ac:dyDescent="0.2">
      <c r="A368" s="41"/>
      <c r="B368" s="38" t="s">
        <v>33</v>
      </c>
      <c r="C368" s="31" t="s">
        <v>561</v>
      </c>
      <c r="D368" s="39"/>
      <c r="E368" s="32"/>
      <c r="F368" s="59"/>
      <c r="G368" s="37"/>
      <c r="H368" s="34"/>
    </row>
    <row r="369" spans="1:8" s="35" customFormat="1" ht="30" customHeight="1" x14ac:dyDescent="0.2">
      <c r="A369" s="41"/>
      <c r="B369" s="42" t="s">
        <v>105</v>
      </c>
      <c r="C369" s="31" t="s">
        <v>562</v>
      </c>
      <c r="D369" s="39"/>
      <c r="E369" s="32" t="s">
        <v>39</v>
      </c>
      <c r="F369" s="33">
        <v>2</v>
      </c>
      <c r="G369" s="17"/>
      <c r="H369" s="34">
        <f>ROUND(G369*F369,2)</f>
        <v>0</v>
      </c>
    </row>
    <row r="370" spans="1:8" s="35" customFormat="1" ht="33" customHeight="1" x14ac:dyDescent="0.2">
      <c r="A370" s="41"/>
      <c r="B370" s="30" t="s">
        <v>567</v>
      </c>
      <c r="C370" s="31" t="s">
        <v>552</v>
      </c>
      <c r="D370" s="39" t="s">
        <v>215</v>
      </c>
      <c r="E370" s="32"/>
      <c r="F370" s="59"/>
      <c r="G370" s="37"/>
      <c r="H370" s="34"/>
    </row>
    <row r="371" spans="1:8" s="35" customFormat="1" ht="30" customHeight="1" x14ac:dyDescent="0.2">
      <c r="A371" s="41"/>
      <c r="B371" s="38" t="s">
        <v>33</v>
      </c>
      <c r="C371" s="31" t="s">
        <v>582</v>
      </c>
      <c r="D371" s="39"/>
      <c r="E371" s="32"/>
      <c r="F371" s="59"/>
      <c r="G371" s="37"/>
      <c r="H371" s="34"/>
    </row>
    <row r="372" spans="1:8" s="35" customFormat="1" ht="30" customHeight="1" x14ac:dyDescent="0.2">
      <c r="A372" s="41"/>
      <c r="B372" s="42" t="s">
        <v>105</v>
      </c>
      <c r="C372" s="31" t="s">
        <v>560</v>
      </c>
      <c r="D372" s="39"/>
      <c r="E372" s="32" t="s">
        <v>39</v>
      </c>
      <c r="F372" s="33">
        <v>2</v>
      </c>
      <c r="G372" s="17"/>
      <c r="H372" s="34">
        <f>ROUND(G372*F372,2)</f>
        <v>0</v>
      </c>
    </row>
    <row r="373" spans="1:8" s="35" customFormat="1" ht="30" customHeight="1" x14ac:dyDescent="0.2">
      <c r="A373" s="41"/>
      <c r="B373" s="30" t="s">
        <v>568</v>
      </c>
      <c r="C373" s="31" t="s">
        <v>556</v>
      </c>
      <c r="D373" s="39" t="s">
        <v>215</v>
      </c>
      <c r="E373" s="32"/>
      <c r="F373" s="59"/>
      <c r="G373" s="37"/>
      <c r="H373" s="34"/>
    </row>
    <row r="374" spans="1:8" s="35" customFormat="1" ht="30" customHeight="1" x14ac:dyDescent="0.2">
      <c r="A374" s="41"/>
      <c r="B374" s="38" t="s">
        <v>33</v>
      </c>
      <c r="C374" s="31" t="s">
        <v>557</v>
      </c>
      <c r="D374" s="39"/>
      <c r="E374" s="32" t="s">
        <v>39</v>
      </c>
      <c r="F374" s="33">
        <v>1</v>
      </c>
      <c r="G374" s="17"/>
      <c r="H374" s="34">
        <f>ROUND(G374*F374,2)</f>
        <v>0</v>
      </c>
    </row>
    <row r="375" spans="1:8" ht="33" customHeight="1" x14ac:dyDescent="0.2">
      <c r="A375" s="2"/>
      <c r="B375" s="103"/>
      <c r="C375" s="193" t="s">
        <v>528</v>
      </c>
      <c r="D375" s="105" t="s">
        <v>524</v>
      </c>
      <c r="E375" s="109"/>
      <c r="F375" s="110"/>
      <c r="G375" s="175"/>
      <c r="H375" s="107"/>
    </row>
    <row r="376" spans="1:8" s="35" customFormat="1" ht="30" customHeight="1" x14ac:dyDescent="0.2">
      <c r="A376" s="41"/>
      <c r="B376" s="30" t="s">
        <v>569</v>
      </c>
      <c r="C376" s="31" t="s">
        <v>570</v>
      </c>
      <c r="D376" s="39" t="s">
        <v>583</v>
      </c>
      <c r="E376" s="32" t="s">
        <v>571</v>
      </c>
      <c r="F376" s="59">
        <v>15</v>
      </c>
      <c r="G376" s="17"/>
      <c r="H376" s="34">
        <f>ROUND(G376*F376,2)</f>
        <v>0</v>
      </c>
    </row>
    <row r="377" spans="1:8" s="35" customFormat="1" ht="30" customHeight="1" x14ac:dyDescent="0.2">
      <c r="A377" s="41"/>
      <c r="B377" s="30" t="s">
        <v>572</v>
      </c>
      <c r="C377" s="31" t="s">
        <v>573</v>
      </c>
      <c r="D377" s="39" t="s">
        <v>584</v>
      </c>
      <c r="E377" s="32"/>
      <c r="F377" s="59"/>
      <c r="G377" s="37"/>
      <c r="H377" s="34"/>
    </row>
    <row r="378" spans="1:8" s="35" customFormat="1" ht="30" customHeight="1" x14ac:dyDescent="0.2">
      <c r="A378" s="41"/>
      <c r="B378" s="38" t="s">
        <v>33</v>
      </c>
      <c r="C378" s="31" t="s">
        <v>574</v>
      </c>
      <c r="D378" s="39"/>
      <c r="E378" s="32" t="s">
        <v>49</v>
      </c>
      <c r="F378" s="59">
        <v>20</v>
      </c>
      <c r="G378" s="17"/>
      <c r="H378" s="34">
        <f>ROUND(G378*F378,2)</f>
        <v>0</v>
      </c>
    </row>
    <row r="379" spans="1:8" s="35" customFormat="1" ht="30" customHeight="1" x14ac:dyDescent="0.2">
      <c r="A379" s="41"/>
      <c r="B379" s="38" t="s">
        <v>40</v>
      </c>
      <c r="C379" s="31" t="s">
        <v>575</v>
      </c>
      <c r="D379" s="39"/>
      <c r="E379" s="32" t="s">
        <v>49</v>
      </c>
      <c r="F379" s="59">
        <v>20</v>
      </c>
      <c r="G379" s="17"/>
      <c r="H379" s="34">
        <f>ROUND(G379*F379,2)</f>
        <v>0</v>
      </c>
    </row>
    <row r="380" spans="1:8" s="35" customFormat="1" ht="30" customHeight="1" x14ac:dyDescent="0.2">
      <c r="A380" s="41"/>
      <c r="B380" s="30" t="s">
        <v>576</v>
      </c>
      <c r="C380" s="31" t="s">
        <v>578</v>
      </c>
      <c r="D380" s="39" t="s">
        <v>215</v>
      </c>
      <c r="E380" s="32"/>
      <c r="F380" s="59"/>
      <c r="G380" s="37"/>
      <c r="H380" s="34"/>
    </row>
    <row r="381" spans="1:8" s="35" customFormat="1" ht="30" customHeight="1" x14ac:dyDescent="0.2">
      <c r="A381" s="41"/>
      <c r="B381" s="38" t="s">
        <v>33</v>
      </c>
      <c r="C381" s="31" t="s">
        <v>547</v>
      </c>
      <c r="D381" s="39"/>
      <c r="E381" s="32" t="s">
        <v>39</v>
      </c>
      <c r="F381" s="33">
        <v>5</v>
      </c>
      <c r="G381" s="17"/>
      <c r="H381" s="34">
        <f>ROUND(G381*F381,2)</f>
        <v>0</v>
      </c>
    </row>
    <row r="382" spans="1:8" s="35" customFormat="1" ht="30" customHeight="1" x14ac:dyDescent="0.2">
      <c r="A382" s="41"/>
      <c r="B382" s="38" t="s">
        <v>40</v>
      </c>
      <c r="C382" s="31" t="s">
        <v>548</v>
      </c>
      <c r="D382" s="39"/>
      <c r="E382" s="32" t="s">
        <v>39</v>
      </c>
      <c r="F382" s="33">
        <v>1</v>
      </c>
      <c r="G382" s="17"/>
      <c r="H382" s="34">
        <f>ROUND(G382*F382,2)</f>
        <v>0</v>
      </c>
    </row>
    <row r="383" spans="1:8" s="35" customFormat="1" ht="30" customHeight="1" x14ac:dyDescent="0.2">
      <c r="A383" s="41"/>
      <c r="B383" s="30" t="s">
        <v>579</v>
      </c>
      <c r="C383" s="31" t="s">
        <v>577</v>
      </c>
      <c r="D383" s="39" t="s">
        <v>215</v>
      </c>
      <c r="E383" s="32"/>
      <c r="F383" s="59"/>
      <c r="G383" s="37"/>
      <c r="H383" s="34"/>
    </row>
    <row r="384" spans="1:8" s="35" customFormat="1" ht="30" customHeight="1" x14ac:dyDescent="0.2">
      <c r="A384" s="41"/>
      <c r="B384" s="38" t="s">
        <v>33</v>
      </c>
      <c r="C384" s="31" t="s">
        <v>547</v>
      </c>
      <c r="D384" s="39"/>
      <c r="E384" s="32" t="s">
        <v>39</v>
      </c>
      <c r="F384" s="33">
        <v>5</v>
      </c>
      <c r="G384" s="17"/>
      <c r="H384" s="34">
        <f>ROUND(G384*F384,2)</f>
        <v>0</v>
      </c>
    </row>
    <row r="385" spans="1:8" s="35" customFormat="1" ht="30" customHeight="1" x14ac:dyDescent="0.2">
      <c r="A385" s="41"/>
      <c r="B385" s="38" t="s">
        <v>40</v>
      </c>
      <c r="C385" s="31" t="s">
        <v>548</v>
      </c>
      <c r="D385" s="39"/>
      <c r="E385" s="32" t="s">
        <v>39</v>
      </c>
      <c r="F385" s="33">
        <v>1</v>
      </c>
      <c r="G385" s="17"/>
      <c r="H385" s="34">
        <f>ROUND(G385*F385,2)</f>
        <v>0</v>
      </c>
    </row>
    <row r="386" spans="1:8" s="35" customFormat="1" ht="33" customHeight="1" x14ac:dyDescent="0.2">
      <c r="A386" s="41"/>
      <c r="B386" s="30" t="s">
        <v>580</v>
      </c>
      <c r="C386" s="31" t="s">
        <v>581</v>
      </c>
      <c r="D386" s="39" t="s">
        <v>215</v>
      </c>
      <c r="E386" s="32"/>
      <c r="F386" s="59"/>
      <c r="G386" s="37"/>
      <c r="H386" s="34"/>
    </row>
    <row r="387" spans="1:8" s="35" customFormat="1" ht="30" customHeight="1" x14ac:dyDescent="0.2">
      <c r="A387" s="41"/>
      <c r="B387" s="38" t="s">
        <v>33</v>
      </c>
      <c r="C387" s="31" t="s">
        <v>547</v>
      </c>
      <c r="D387" s="39"/>
      <c r="E387" s="32" t="s">
        <v>39</v>
      </c>
      <c r="F387" s="33">
        <v>5</v>
      </c>
      <c r="G387" s="17"/>
      <c r="H387" s="34">
        <f>ROUND(G387*F387,2)</f>
        <v>0</v>
      </c>
    </row>
    <row r="388" spans="1:8" s="11" customFormat="1" ht="33" customHeight="1" thickBot="1" x14ac:dyDescent="0.25">
      <c r="A388" s="12"/>
      <c r="B388" s="122" t="str">
        <f>B326</f>
        <v>E</v>
      </c>
      <c r="C388" s="199" t="str">
        <f>C326</f>
        <v>2021 MUNROE AVENUE &amp; BRAZIER STREET WATER MAIN RENEWALS</v>
      </c>
      <c r="D388" s="200"/>
      <c r="E388" s="200"/>
      <c r="F388" s="201"/>
      <c r="G388" s="179" t="s">
        <v>16</v>
      </c>
      <c r="H388" s="124">
        <f>SUM(H330:H387)</f>
        <v>0</v>
      </c>
    </row>
    <row r="389" spans="1:8" s="11" customFormat="1" ht="33" customHeight="1" thickTop="1" x14ac:dyDescent="0.2">
      <c r="A389" s="10"/>
      <c r="B389" s="125" t="s">
        <v>225</v>
      </c>
      <c r="C389" s="202" t="s">
        <v>380</v>
      </c>
      <c r="D389" s="203"/>
      <c r="E389" s="203"/>
      <c r="F389" s="204"/>
      <c r="G389" s="178"/>
      <c r="H389" s="126"/>
    </row>
    <row r="390" spans="1:8" ht="33" customHeight="1" x14ac:dyDescent="0.2">
      <c r="A390" s="2"/>
      <c r="B390" s="127"/>
      <c r="C390" s="128" t="s">
        <v>404</v>
      </c>
      <c r="D390" s="129"/>
      <c r="E390" s="130" t="s">
        <v>1</v>
      </c>
      <c r="F390" s="130" t="s">
        <v>1</v>
      </c>
      <c r="G390" s="180" t="s">
        <v>1</v>
      </c>
      <c r="H390" s="131"/>
    </row>
    <row r="391" spans="1:8" ht="30" customHeight="1" x14ac:dyDescent="0.2">
      <c r="A391" s="55"/>
      <c r="B391" s="132" t="s">
        <v>315</v>
      </c>
      <c r="C391" s="133" t="s">
        <v>409</v>
      </c>
      <c r="D391" s="134"/>
      <c r="E391" s="130"/>
      <c r="F391" s="130"/>
      <c r="G391" s="181"/>
      <c r="H391" s="135"/>
    </row>
    <row r="392" spans="1:8" s="35" customFormat="1" ht="30" customHeight="1" x14ac:dyDescent="0.2">
      <c r="A392" s="79"/>
      <c r="B392" s="196" t="s">
        <v>33</v>
      </c>
      <c r="C392" s="31" t="s">
        <v>410</v>
      </c>
      <c r="D392" s="61" t="s">
        <v>497</v>
      </c>
      <c r="E392" s="32" t="s">
        <v>49</v>
      </c>
      <c r="F392" s="59">
        <v>60</v>
      </c>
      <c r="G392" s="57"/>
      <c r="H392" s="58">
        <f t="shared" ref="H392" si="56">ROUND(G392*F392,2)</f>
        <v>0</v>
      </c>
    </row>
    <row r="393" spans="1:8" s="35" customFormat="1" ht="30" customHeight="1" x14ac:dyDescent="0.2">
      <c r="A393" s="79"/>
      <c r="B393" s="196" t="s">
        <v>40</v>
      </c>
      <c r="C393" s="31" t="s">
        <v>411</v>
      </c>
      <c r="D393" s="61" t="s">
        <v>497</v>
      </c>
      <c r="E393" s="32" t="s">
        <v>49</v>
      </c>
      <c r="F393" s="59">
        <v>100</v>
      </c>
      <c r="G393" s="57"/>
      <c r="H393" s="58">
        <f t="shared" ref="H393" si="57">ROUND(G393*F393,2)</f>
        <v>0</v>
      </c>
    </row>
    <row r="394" spans="1:8" ht="30" customHeight="1" x14ac:dyDescent="0.2">
      <c r="A394" s="55"/>
      <c r="B394" s="132" t="s">
        <v>368</v>
      </c>
      <c r="C394" s="133" t="s">
        <v>412</v>
      </c>
      <c r="D394" s="134"/>
      <c r="E394" s="130"/>
      <c r="F394" s="136"/>
      <c r="G394" s="181"/>
      <c r="H394" s="135"/>
    </row>
    <row r="395" spans="1:8" s="35" customFormat="1" ht="48" customHeight="1" x14ac:dyDescent="0.2">
      <c r="A395" s="79"/>
      <c r="B395" s="196" t="s">
        <v>33</v>
      </c>
      <c r="C395" s="31" t="s">
        <v>413</v>
      </c>
      <c r="D395" s="61" t="s">
        <v>498</v>
      </c>
      <c r="E395" s="32" t="s">
        <v>39</v>
      </c>
      <c r="F395" s="33">
        <v>2</v>
      </c>
      <c r="G395" s="57"/>
      <c r="H395" s="58">
        <f t="shared" ref="H395:H396" si="58">ROUND(G395*F395,2)</f>
        <v>0</v>
      </c>
    </row>
    <row r="396" spans="1:8" s="35" customFormat="1" ht="48" customHeight="1" x14ac:dyDescent="0.2">
      <c r="A396" s="79"/>
      <c r="B396" s="196" t="s">
        <v>40</v>
      </c>
      <c r="C396" s="31" t="s">
        <v>414</v>
      </c>
      <c r="D396" s="62" t="s">
        <v>499</v>
      </c>
      <c r="E396" s="32" t="s">
        <v>39</v>
      </c>
      <c r="F396" s="33">
        <v>1</v>
      </c>
      <c r="G396" s="57"/>
      <c r="H396" s="58">
        <f t="shared" si="58"/>
        <v>0</v>
      </c>
    </row>
    <row r="397" spans="1:8" s="35" customFormat="1" ht="30" customHeight="1" x14ac:dyDescent="0.2">
      <c r="A397" s="79"/>
      <c r="B397" s="196" t="s">
        <v>50</v>
      </c>
      <c r="C397" s="31" t="s">
        <v>415</v>
      </c>
      <c r="D397" s="62" t="s">
        <v>417</v>
      </c>
      <c r="E397" s="32" t="s">
        <v>39</v>
      </c>
      <c r="F397" s="33">
        <v>1</v>
      </c>
      <c r="G397" s="57"/>
      <c r="H397" s="58">
        <f t="shared" ref="H397" si="59">ROUND(G397*F397,2)</f>
        <v>0</v>
      </c>
    </row>
    <row r="398" spans="1:8" ht="30" customHeight="1" x14ac:dyDescent="0.2">
      <c r="A398" s="55"/>
      <c r="B398" s="132" t="s">
        <v>369</v>
      </c>
      <c r="C398" s="133" t="s">
        <v>424</v>
      </c>
      <c r="D398" s="134"/>
      <c r="E398" s="130"/>
      <c r="F398" s="129"/>
      <c r="G398" s="181"/>
      <c r="H398" s="135"/>
    </row>
    <row r="399" spans="1:8" s="35" customFormat="1" ht="30" customHeight="1" x14ac:dyDescent="0.2">
      <c r="A399" s="79"/>
      <c r="B399" s="196" t="s">
        <v>33</v>
      </c>
      <c r="C399" s="56" t="s">
        <v>425</v>
      </c>
      <c r="D399" s="62" t="s">
        <v>500</v>
      </c>
      <c r="E399" s="32" t="s">
        <v>39</v>
      </c>
      <c r="F399" s="33">
        <v>4</v>
      </c>
      <c r="G399" s="57"/>
      <c r="H399" s="58">
        <f t="shared" ref="H399" si="60">ROUND(G399*F399,2)</f>
        <v>0</v>
      </c>
    </row>
    <row r="400" spans="1:8" ht="30" customHeight="1" x14ac:dyDescent="0.2">
      <c r="A400" s="55"/>
      <c r="B400" s="132" t="s">
        <v>370</v>
      </c>
      <c r="C400" s="133" t="s">
        <v>421</v>
      </c>
      <c r="D400" s="134"/>
      <c r="E400" s="130"/>
      <c r="F400" s="129"/>
      <c r="G400" s="181"/>
      <c r="H400" s="135"/>
    </row>
    <row r="401" spans="1:8" s="35" customFormat="1" ht="33" customHeight="1" x14ac:dyDescent="0.2">
      <c r="A401" s="79"/>
      <c r="B401" s="196" t="s">
        <v>33</v>
      </c>
      <c r="C401" s="31" t="s">
        <v>422</v>
      </c>
      <c r="D401" s="61" t="s">
        <v>416</v>
      </c>
      <c r="E401" s="32" t="s">
        <v>39</v>
      </c>
      <c r="F401" s="33">
        <v>3</v>
      </c>
      <c r="G401" s="57"/>
      <c r="H401" s="58">
        <f t="shared" ref="H401:H402" si="61">ROUND(G401*F401,2)</f>
        <v>0</v>
      </c>
    </row>
    <row r="402" spans="1:8" s="35" customFormat="1" ht="33" customHeight="1" x14ac:dyDescent="0.2">
      <c r="A402" s="79"/>
      <c r="B402" s="196" t="s">
        <v>40</v>
      </c>
      <c r="C402" s="31" t="s">
        <v>423</v>
      </c>
      <c r="D402" s="61" t="s">
        <v>416</v>
      </c>
      <c r="E402" s="32" t="s">
        <v>39</v>
      </c>
      <c r="F402" s="33">
        <v>1</v>
      </c>
      <c r="G402" s="57"/>
      <c r="H402" s="58">
        <f t="shared" si="61"/>
        <v>0</v>
      </c>
    </row>
    <row r="403" spans="1:8" ht="30" customHeight="1" x14ac:dyDescent="0.2">
      <c r="A403" s="55"/>
      <c r="B403" s="132" t="s">
        <v>371</v>
      </c>
      <c r="C403" s="133" t="s">
        <v>418</v>
      </c>
      <c r="D403" s="134"/>
      <c r="E403" s="130"/>
      <c r="F403" s="129"/>
      <c r="G403" s="181"/>
      <c r="H403" s="135"/>
    </row>
    <row r="404" spans="1:8" s="35" customFormat="1" ht="30" customHeight="1" x14ac:dyDescent="0.2">
      <c r="A404" s="79"/>
      <c r="B404" s="196" t="s">
        <v>33</v>
      </c>
      <c r="C404" s="31" t="s">
        <v>419</v>
      </c>
      <c r="D404" s="61" t="s">
        <v>416</v>
      </c>
      <c r="E404" s="32" t="s">
        <v>39</v>
      </c>
      <c r="F404" s="33">
        <v>1</v>
      </c>
      <c r="G404" s="57"/>
      <c r="H404" s="58">
        <f t="shared" ref="H404:H405" si="62">ROUND(G404*F404,2)</f>
        <v>0</v>
      </c>
    </row>
    <row r="405" spans="1:8" s="35" customFormat="1" ht="30" customHeight="1" x14ac:dyDescent="0.2">
      <c r="A405" s="79"/>
      <c r="B405" s="197" t="s">
        <v>40</v>
      </c>
      <c r="C405" s="65" t="s">
        <v>420</v>
      </c>
      <c r="D405" s="75" t="s">
        <v>416</v>
      </c>
      <c r="E405" s="67" t="s">
        <v>39</v>
      </c>
      <c r="F405" s="76">
        <v>3</v>
      </c>
      <c r="G405" s="77"/>
      <c r="H405" s="78">
        <f t="shared" si="62"/>
        <v>0</v>
      </c>
    </row>
    <row r="406" spans="1:8" ht="33" customHeight="1" x14ac:dyDescent="0.2">
      <c r="A406" s="2"/>
      <c r="B406" s="127"/>
      <c r="C406" s="137" t="s">
        <v>405</v>
      </c>
      <c r="D406" s="138"/>
      <c r="E406" s="109"/>
      <c r="F406" s="110"/>
      <c r="G406" s="182"/>
      <c r="H406" s="135"/>
    </row>
    <row r="407" spans="1:8" ht="30" customHeight="1" x14ac:dyDescent="0.2">
      <c r="A407" s="55"/>
      <c r="B407" s="132" t="s">
        <v>372</v>
      </c>
      <c r="C407" s="133" t="s">
        <v>409</v>
      </c>
      <c r="D407" s="134"/>
      <c r="E407" s="130"/>
      <c r="F407" s="136"/>
      <c r="G407" s="181"/>
      <c r="H407" s="135"/>
    </row>
    <row r="408" spans="1:8" s="35" customFormat="1" ht="30" customHeight="1" x14ac:dyDescent="0.2">
      <c r="A408" s="79"/>
      <c r="B408" s="196" t="s">
        <v>33</v>
      </c>
      <c r="C408" s="31" t="s">
        <v>410</v>
      </c>
      <c r="D408" s="61" t="s">
        <v>497</v>
      </c>
      <c r="E408" s="32" t="s">
        <v>49</v>
      </c>
      <c r="F408" s="59">
        <v>40</v>
      </c>
      <c r="G408" s="57"/>
      <c r="H408" s="58">
        <f t="shared" ref="H408:H409" si="63">ROUND(G408*F408,2)</f>
        <v>0</v>
      </c>
    </row>
    <row r="409" spans="1:8" s="35" customFormat="1" ht="30" customHeight="1" x14ac:dyDescent="0.2">
      <c r="A409" s="79"/>
      <c r="B409" s="196" t="s">
        <v>40</v>
      </c>
      <c r="C409" s="31" t="s">
        <v>411</v>
      </c>
      <c r="D409" s="61" t="s">
        <v>497</v>
      </c>
      <c r="E409" s="32" t="s">
        <v>49</v>
      </c>
      <c r="F409" s="59">
        <v>200</v>
      </c>
      <c r="G409" s="57"/>
      <c r="H409" s="58">
        <f t="shared" si="63"/>
        <v>0</v>
      </c>
    </row>
    <row r="410" spans="1:8" ht="30" customHeight="1" x14ac:dyDescent="0.2">
      <c r="A410" s="55"/>
      <c r="B410" s="132" t="s">
        <v>373</v>
      </c>
      <c r="C410" s="133" t="s">
        <v>412</v>
      </c>
      <c r="D410" s="134"/>
      <c r="E410" s="130"/>
      <c r="F410" s="136"/>
      <c r="G410" s="181"/>
      <c r="H410" s="135"/>
    </row>
    <row r="411" spans="1:8" s="35" customFormat="1" ht="48" customHeight="1" x14ac:dyDescent="0.2">
      <c r="A411" s="79"/>
      <c r="B411" s="196" t="s">
        <v>33</v>
      </c>
      <c r="C411" s="31" t="s">
        <v>413</v>
      </c>
      <c r="D411" s="61" t="s">
        <v>498</v>
      </c>
      <c r="E411" s="32" t="s">
        <v>39</v>
      </c>
      <c r="F411" s="33">
        <v>2</v>
      </c>
      <c r="G411" s="57"/>
      <c r="H411" s="58">
        <f t="shared" ref="H411:H413" si="64">ROUND(G411*F411,2)</f>
        <v>0</v>
      </c>
    </row>
    <row r="412" spans="1:8" s="35" customFormat="1" ht="48" customHeight="1" x14ac:dyDescent="0.2">
      <c r="A412" s="79"/>
      <c r="B412" s="196" t="s">
        <v>40</v>
      </c>
      <c r="C412" s="31" t="s">
        <v>414</v>
      </c>
      <c r="D412" s="62" t="s">
        <v>499</v>
      </c>
      <c r="E412" s="32" t="s">
        <v>39</v>
      </c>
      <c r="F412" s="33">
        <v>4</v>
      </c>
      <c r="G412" s="57"/>
      <c r="H412" s="58">
        <f t="shared" si="64"/>
        <v>0</v>
      </c>
    </row>
    <row r="413" spans="1:8" s="35" customFormat="1" ht="30" customHeight="1" x14ac:dyDescent="0.2">
      <c r="A413" s="79"/>
      <c r="B413" s="196" t="s">
        <v>50</v>
      </c>
      <c r="C413" s="31" t="s">
        <v>415</v>
      </c>
      <c r="D413" s="62" t="s">
        <v>417</v>
      </c>
      <c r="E413" s="32" t="s">
        <v>39</v>
      </c>
      <c r="F413" s="33">
        <v>1</v>
      </c>
      <c r="G413" s="57"/>
      <c r="H413" s="58">
        <f t="shared" si="64"/>
        <v>0</v>
      </c>
    </row>
    <row r="414" spans="1:8" ht="30" customHeight="1" x14ac:dyDescent="0.2">
      <c r="A414" s="55"/>
      <c r="B414" s="132" t="s">
        <v>428</v>
      </c>
      <c r="C414" s="133" t="s">
        <v>424</v>
      </c>
      <c r="D414" s="134"/>
      <c r="E414" s="130"/>
      <c r="F414" s="129"/>
      <c r="G414" s="181"/>
      <c r="H414" s="135"/>
    </row>
    <row r="415" spans="1:8" s="35" customFormat="1" ht="30" customHeight="1" x14ac:dyDescent="0.2">
      <c r="A415" s="79"/>
      <c r="B415" s="196" t="s">
        <v>33</v>
      </c>
      <c r="C415" s="56" t="s">
        <v>425</v>
      </c>
      <c r="D415" s="62" t="s">
        <v>500</v>
      </c>
      <c r="E415" s="32" t="s">
        <v>39</v>
      </c>
      <c r="F415" s="33">
        <v>4</v>
      </c>
      <c r="G415" s="57"/>
      <c r="H415" s="58">
        <f t="shared" ref="H415" si="65">ROUND(G415*F415,2)</f>
        <v>0</v>
      </c>
    </row>
    <row r="416" spans="1:8" ht="30" customHeight="1" x14ac:dyDescent="0.2">
      <c r="A416" s="55"/>
      <c r="B416" s="132" t="s">
        <v>429</v>
      </c>
      <c r="C416" s="133" t="s">
        <v>421</v>
      </c>
      <c r="D416" s="134"/>
      <c r="E416" s="130"/>
      <c r="F416" s="129"/>
      <c r="G416" s="181"/>
      <c r="H416" s="135"/>
    </row>
    <row r="417" spans="1:8" s="35" customFormat="1" ht="33" customHeight="1" x14ac:dyDescent="0.2">
      <c r="A417" s="79"/>
      <c r="B417" s="196" t="s">
        <v>33</v>
      </c>
      <c r="C417" s="31" t="s">
        <v>422</v>
      </c>
      <c r="D417" s="61" t="s">
        <v>416</v>
      </c>
      <c r="E417" s="32" t="s">
        <v>39</v>
      </c>
      <c r="F417" s="33">
        <v>11</v>
      </c>
      <c r="G417" s="57"/>
      <c r="H417" s="58">
        <f t="shared" ref="H417:H418" si="66">ROUND(G417*F417,2)</f>
        <v>0</v>
      </c>
    </row>
    <row r="418" spans="1:8" s="35" customFormat="1" ht="33" customHeight="1" x14ac:dyDescent="0.2">
      <c r="A418" s="79"/>
      <c r="B418" s="196" t="s">
        <v>40</v>
      </c>
      <c r="C418" s="31" t="s">
        <v>423</v>
      </c>
      <c r="D418" s="61" t="s">
        <v>416</v>
      </c>
      <c r="E418" s="32" t="s">
        <v>39</v>
      </c>
      <c r="F418" s="33">
        <v>1</v>
      </c>
      <c r="G418" s="57"/>
      <c r="H418" s="58">
        <f t="shared" si="66"/>
        <v>0</v>
      </c>
    </row>
    <row r="419" spans="1:8" ht="30" customHeight="1" x14ac:dyDescent="0.2">
      <c r="A419" s="55"/>
      <c r="B419" s="132" t="s">
        <v>430</v>
      </c>
      <c r="C419" s="133" t="s">
        <v>418</v>
      </c>
      <c r="D419" s="134"/>
      <c r="E419" s="130"/>
      <c r="F419" s="129"/>
      <c r="G419" s="181"/>
      <c r="H419" s="135"/>
    </row>
    <row r="420" spans="1:8" s="35" customFormat="1" ht="30" customHeight="1" x14ac:dyDescent="0.2">
      <c r="A420" s="79"/>
      <c r="B420" s="196" t="s">
        <v>33</v>
      </c>
      <c r="C420" s="31" t="s">
        <v>419</v>
      </c>
      <c r="D420" s="61" t="s">
        <v>416</v>
      </c>
      <c r="E420" s="32" t="s">
        <v>39</v>
      </c>
      <c r="F420" s="33">
        <v>1</v>
      </c>
      <c r="G420" s="57"/>
      <c r="H420" s="58">
        <f t="shared" ref="H420:H421" si="67">ROUND(G420*F420,2)</f>
        <v>0</v>
      </c>
    </row>
    <row r="421" spans="1:8" s="35" customFormat="1" ht="30" customHeight="1" x14ac:dyDescent="0.2">
      <c r="A421" s="79"/>
      <c r="B421" s="197" t="s">
        <v>40</v>
      </c>
      <c r="C421" s="65" t="s">
        <v>420</v>
      </c>
      <c r="D421" s="75" t="s">
        <v>416</v>
      </c>
      <c r="E421" s="67" t="s">
        <v>39</v>
      </c>
      <c r="F421" s="76">
        <v>1</v>
      </c>
      <c r="G421" s="77"/>
      <c r="H421" s="78">
        <f t="shared" si="67"/>
        <v>0</v>
      </c>
    </row>
    <row r="422" spans="1:8" ht="33" customHeight="1" x14ac:dyDescent="0.2">
      <c r="A422" s="2"/>
      <c r="B422" s="139"/>
      <c r="C422" s="137" t="s">
        <v>406</v>
      </c>
      <c r="D422" s="138"/>
      <c r="E422" s="112"/>
      <c r="F422" s="110"/>
      <c r="G422" s="182"/>
      <c r="H422" s="135"/>
    </row>
    <row r="423" spans="1:8" ht="30" customHeight="1" x14ac:dyDescent="0.2">
      <c r="A423" s="55"/>
      <c r="B423" s="132" t="s">
        <v>431</v>
      </c>
      <c r="C423" s="133" t="s">
        <v>409</v>
      </c>
      <c r="D423" s="134"/>
      <c r="E423" s="130"/>
      <c r="F423" s="136"/>
      <c r="G423" s="181"/>
      <c r="H423" s="135"/>
    </row>
    <row r="424" spans="1:8" s="35" customFormat="1" ht="30" customHeight="1" x14ac:dyDescent="0.2">
      <c r="A424" s="79"/>
      <c r="B424" s="196" t="s">
        <v>33</v>
      </c>
      <c r="C424" s="31" t="s">
        <v>410</v>
      </c>
      <c r="D424" s="61" t="s">
        <v>497</v>
      </c>
      <c r="E424" s="32" t="s">
        <v>49</v>
      </c>
      <c r="F424" s="59">
        <v>100</v>
      </c>
      <c r="G424" s="57"/>
      <c r="H424" s="58">
        <f t="shared" ref="H424:H425" si="68">ROUND(G424*F424,2)</f>
        <v>0</v>
      </c>
    </row>
    <row r="425" spans="1:8" s="35" customFormat="1" ht="30" customHeight="1" x14ac:dyDescent="0.2">
      <c r="A425" s="79"/>
      <c r="B425" s="196" t="s">
        <v>40</v>
      </c>
      <c r="C425" s="31" t="s">
        <v>411</v>
      </c>
      <c r="D425" s="61" t="s">
        <v>497</v>
      </c>
      <c r="E425" s="32" t="s">
        <v>49</v>
      </c>
      <c r="F425" s="59">
        <v>200</v>
      </c>
      <c r="G425" s="57"/>
      <c r="H425" s="58">
        <f t="shared" si="68"/>
        <v>0</v>
      </c>
    </row>
    <row r="426" spans="1:8" ht="30" customHeight="1" x14ac:dyDescent="0.2">
      <c r="A426" s="55"/>
      <c r="B426" s="132" t="s">
        <v>432</v>
      </c>
      <c r="C426" s="133" t="s">
        <v>412</v>
      </c>
      <c r="D426" s="134"/>
      <c r="E426" s="130"/>
      <c r="F426" s="136"/>
      <c r="G426" s="181"/>
      <c r="H426" s="135"/>
    </row>
    <row r="427" spans="1:8" s="35" customFormat="1" ht="48" customHeight="1" x14ac:dyDescent="0.2">
      <c r="A427" s="79"/>
      <c r="B427" s="196" t="s">
        <v>33</v>
      </c>
      <c r="C427" s="31" t="s">
        <v>413</v>
      </c>
      <c r="D427" s="61" t="s">
        <v>498</v>
      </c>
      <c r="E427" s="32" t="s">
        <v>39</v>
      </c>
      <c r="F427" s="33">
        <v>6</v>
      </c>
      <c r="G427" s="57"/>
      <c r="H427" s="58">
        <f t="shared" ref="H427:H429" si="69">ROUND(G427*F427,2)</f>
        <v>0</v>
      </c>
    </row>
    <row r="428" spans="1:8" s="35" customFormat="1" ht="48" customHeight="1" x14ac:dyDescent="0.2">
      <c r="A428" s="79"/>
      <c r="B428" s="196" t="s">
        <v>40</v>
      </c>
      <c r="C428" s="31" t="s">
        <v>414</v>
      </c>
      <c r="D428" s="62" t="s">
        <v>499</v>
      </c>
      <c r="E428" s="32" t="s">
        <v>39</v>
      </c>
      <c r="F428" s="33">
        <v>1</v>
      </c>
      <c r="G428" s="57"/>
      <c r="H428" s="58">
        <f t="shared" si="69"/>
        <v>0</v>
      </c>
    </row>
    <row r="429" spans="1:8" s="35" customFormat="1" ht="30" customHeight="1" x14ac:dyDescent="0.2">
      <c r="A429" s="79"/>
      <c r="B429" s="196" t="s">
        <v>50</v>
      </c>
      <c r="C429" s="31" t="s">
        <v>415</v>
      </c>
      <c r="D429" s="62" t="s">
        <v>417</v>
      </c>
      <c r="E429" s="32" t="s">
        <v>39</v>
      </c>
      <c r="F429" s="33">
        <v>1</v>
      </c>
      <c r="G429" s="57"/>
      <c r="H429" s="58">
        <f t="shared" si="69"/>
        <v>0</v>
      </c>
    </row>
    <row r="430" spans="1:8" ht="30" customHeight="1" x14ac:dyDescent="0.2">
      <c r="A430" s="55"/>
      <c r="B430" s="132" t="s">
        <v>433</v>
      </c>
      <c r="C430" s="133" t="s">
        <v>424</v>
      </c>
      <c r="D430" s="134"/>
      <c r="E430" s="130"/>
      <c r="F430" s="129"/>
      <c r="G430" s="181"/>
      <c r="H430" s="135"/>
    </row>
    <row r="431" spans="1:8" s="35" customFormat="1" ht="30" customHeight="1" x14ac:dyDescent="0.2">
      <c r="A431" s="79"/>
      <c r="B431" s="196" t="s">
        <v>33</v>
      </c>
      <c r="C431" s="56" t="s">
        <v>425</v>
      </c>
      <c r="D431" s="62" t="s">
        <v>500</v>
      </c>
      <c r="E431" s="32" t="s">
        <v>39</v>
      </c>
      <c r="F431" s="33">
        <v>5</v>
      </c>
      <c r="G431" s="57"/>
      <c r="H431" s="58">
        <f t="shared" ref="H431" si="70">ROUND(G431*F431,2)</f>
        <v>0</v>
      </c>
    </row>
    <row r="432" spans="1:8" ht="30" customHeight="1" x14ac:dyDescent="0.2">
      <c r="A432" s="55"/>
      <c r="B432" s="132" t="s">
        <v>375</v>
      </c>
      <c r="C432" s="133" t="s">
        <v>421</v>
      </c>
      <c r="D432" s="134"/>
      <c r="E432" s="130"/>
      <c r="F432" s="129"/>
      <c r="G432" s="181"/>
      <c r="H432" s="135"/>
    </row>
    <row r="433" spans="1:8" s="35" customFormat="1" ht="33" customHeight="1" x14ac:dyDescent="0.2">
      <c r="A433" s="79"/>
      <c r="B433" s="196" t="s">
        <v>33</v>
      </c>
      <c r="C433" s="31" t="s">
        <v>422</v>
      </c>
      <c r="D433" s="61" t="s">
        <v>416</v>
      </c>
      <c r="E433" s="32" t="s">
        <v>39</v>
      </c>
      <c r="F433" s="33">
        <v>10</v>
      </c>
      <c r="G433" s="57"/>
      <c r="H433" s="58">
        <f t="shared" ref="H433:H434" si="71">ROUND(G433*F433,2)</f>
        <v>0</v>
      </c>
    </row>
    <row r="434" spans="1:8" s="35" customFormat="1" ht="33" customHeight="1" x14ac:dyDescent="0.2">
      <c r="A434" s="79"/>
      <c r="B434" s="196" t="s">
        <v>40</v>
      </c>
      <c r="C434" s="31" t="s">
        <v>423</v>
      </c>
      <c r="D434" s="61" t="s">
        <v>416</v>
      </c>
      <c r="E434" s="32" t="s">
        <v>39</v>
      </c>
      <c r="F434" s="33">
        <v>1</v>
      </c>
      <c r="G434" s="57"/>
      <c r="H434" s="58">
        <f t="shared" si="71"/>
        <v>0</v>
      </c>
    </row>
    <row r="435" spans="1:8" ht="30" customHeight="1" x14ac:dyDescent="0.2">
      <c r="A435" s="55"/>
      <c r="B435" s="132" t="s">
        <v>377</v>
      </c>
      <c r="C435" s="133" t="s">
        <v>418</v>
      </c>
      <c r="D435" s="134"/>
      <c r="E435" s="130"/>
      <c r="F435" s="129"/>
      <c r="G435" s="181"/>
      <c r="H435" s="135"/>
    </row>
    <row r="436" spans="1:8" s="35" customFormat="1" ht="30" customHeight="1" x14ac:dyDescent="0.2">
      <c r="A436" s="79"/>
      <c r="B436" s="196" t="s">
        <v>33</v>
      </c>
      <c r="C436" s="31" t="s">
        <v>419</v>
      </c>
      <c r="D436" s="61" t="s">
        <v>416</v>
      </c>
      <c r="E436" s="32" t="s">
        <v>39</v>
      </c>
      <c r="F436" s="33">
        <v>1</v>
      </c>
      <c r="G436" s="57"/>
      <c r="H436" s="58">
        <f t="shared" ref="H436:H437" si="72">ROUND(G436*F436,2)</f>
        <v>0</v>
      </c>
    </row>
    <row r="437" spans="1:8" s="35" customFormat="1" ht="30" customHeight="1" x14ac:dyDescent="0.2">
      <c r="A437" s="79"/>
      <c r="B437" s="197" t="s">
        <v>40</v>
      </c>
      <c r="C437" s="65" t="s">
        <v>420</v>
      </c>
      <c r="D437" s="75" t="s">
        <v>416</v>
      </c>
      <c r="E437" s="67" t="s">
        <v>39</v>
      </c>
      <c r="F437" s="76">
        <v>1</v>
      </c>
      <c r="G437" s="77"/>
      <c r="H437" s="78">
        <f t="shared" si="72"/>
        <v>0</v>
      </c>
    </row>
    <row r="438" spans="1:8" ht="33" customHeight="1" x14ac:dyDescent="0.2">
      <c r="A438" s="2"/>
      <c r="B438" s="127"/>
      <c r="C438" s="137" t="s">
        <v>407</v>
      </c>
      <c r="D438" s="138"/>
      <c r="E438" s="109"/>
      <c r="F438" s="110"/>
      <c r="G438" s="182"/>
      <c r="H438" s="135"/>
    </row>
    <row r="439" spans="1:8" ht="30" customHeight="1" x14ac:dyDescent="0.2">
      <c r="A439" s="55"/>
      <c r="B439" s="132" t="s">
        <v>434</v>
      </c>
      <c r="C439" s="133" t="s">
        <v>409</v>
      </c>
      <c r="D439" s="134"/>
      <c r="E439" s="130"/>
      <c r="F439" s="136"/>
      <c r="G439" s="181"/>
      <c r="H439" s="131"/>
    </row>
    <row r="440" spans="1:8" s="35" customFormat="1" ht="30" customHeight="1" x14ac:dyDescent="0.2">
      <c r="A440" s="79"/>
      <c r="B440" s="196" t="s">
        <v>33</v>
      </c>
      <c r="C440" s="31" t="s">
        <v>410</v>
      </c>
      <c r="D440" s="61" t="s">
        <v>497</v>
      </c>
      <c r="E440" s="32" t="s">
        <v>49</v>
      </c>
      <c r="F440" s="59">
        <v>110</v>
      </c>
      <c r="G440" s="57"/>
      <c r="H440" s="58">
        <f t="shared" ref="H440:H441" si="73">ROUND(G440*F440,2)</f>
        <v>0</v>
      </c>
    </row>
    <row r="441" spans="1:8" s="35" customFormat="1" ht="30" customHeight="1" x14ac:dyDescent="0.2">
      <c r="A441" s="79"/>
      <c r="B441" s="196" t="s">
        <v>40</v>
      </c>
      <c r="C441" s="31" t="s">
        <v>411</v>
      </c>
      <c r="D441" s="61" t="s">
        <v>497</v>
      </c>
      <c r="E441" s="32" t="s">
        <v>49</v>
      </c>
      <c r="F441" s="59">
        <v>240</v>
      </c>
      <c r="G441" s="57"/>
      <c r="H441" s="58">
        <f t="shared" si="73"/>
        <v>0</v>
      </c>
    </row>
    <row r="442" spans="1:8" ht="30" customHeight="1" x14ac:dyDescent="0.2">
      <c r="A442" s="55"/>
      <c r="B442" s="132" t="s">
        <v>435</v>
      </c>
      <c r="C442" s="133" t="s">
        <v>412</v>
      </c>
      <c r="D442" s="134"/>
      <c r="E442" s="130"/>
      <c r="F442" s="136"/>
      <c r="G442" s="181"/>
      <c r="H442" s="135"/>
    </row>
    <row r="443" spans="1:8" s="35" customFormat="1" ht="48" customHeight="1" x14ac:dyDescent="0.2">
      <c r="A443" s="79"/>
      <c r="B443" s="196" t="s">
        <v>33</v>
      </c>
      <c r="C443" s="31" t="s">
        <v>414</v>
      </c>
      <c r="D443" s="62" t="s">
        <v>499</v>
      </c>
      <c r="E443" s="32" t="s">
        <v>39</v>
      </c>
      <c r="F443" s="33">
        <v>8</v>
      </c>
      <c r="G443" s="57"/>
      <c r="H443" s="58">
        <f t="shared" ref="H443:H444" si="74">ROUND(G443*F443,2)</f>
        <v>0</v>
      </c>
    </row>
    <row r="444" spans="1:8" s="35" customFormat="1" ht="30" customHeight="1" x14ac:dyDescent="0.2">
      <c r="A444" s="79"/>
      <c r="B444" s="196" t="s">
        <v>40</v>
      </c>
      <c r="C444" s="31" t="s">
        <v>415</v>
      </c>
      <c r="D444" s="62" t="s">
        <v>417</v>
      </c>
      <c r="E444" s="32" t="s">
        <v>39</v>
      </c>
      <c r="F444" s="33">
        <v>1</v>
      </c>
      <c r="G444" s="57"/>
      <c r="H444" s="58">
        <f t="shared" si="74"/>
        <v>0</v>
      </c>
    </row>
    <row r="445" spans="1:8" ht="30" customHeight="1" x14ac:dyDescent="0.2">
      <c r="A445" s="55"/>
      <c r="B445" s="132" t="s">
        <v>436</v>
      </c>
      <c r="C445" s="133" t="s">
        <v>424</v>
      </c>
      <c r="D445" s="134"/>
      <c r="E445" s="130"/>
      <c r="F445" s="129"/>
      <c r="G445" s="181"/>
      <c r="H445" s="135"/>
    </row>
    <row r="446" spans="1:8" s="35" customFormat="1" ht="30" customHeight="1" x14ac:dyDescent="0.2">
      <c r="A446" s="79"/>
      <c r="B446" s="196" t="s">
        <v>33</v>
      </c>
      <c r="C446" s="56" t="s">
        <v>425</v>
      </c>
      <c r="D446" s="62" t="s">
        <v>500</v>
      </c>
      <c r="E446" s="32" t="s">
        <v>39</v>
      </c>
      <c r="F446" s="33">
        <v>5</v>
      </c>
      <c r="G446" s="57"/>
      <c r="H446" s="58">
        <f t="shared" ref="H446" si="75">ROUND(G446*F446,2)</f>
        <v>0</v>
      </c>
    </row>
    <row r="447" spans="1:8" ht="30" customHeight="1" x14ac:dyDescent="0.2">
      <c r="A447" s="55"/>
      <c r="B447" s="132" t="s">
        <v>437</v>
      </c>
      <c r="C447" s="133" t="s">
        <v>421</v>
      </c>
      <c r="D447" s="134"/>
      <c r="E447" s="130"/>
      <c r="F447" s="129"/>
      <c r="G447" s="181"/>
      <c r="H447" s="135"/>
    </row>
    <row r="448" spans="1:8" s="35" customFormat="1" ht="33" customHeight="1" x14ac:dyDescent="0.2">
      <c r="A448" s="79"/>
      <c r="B448" s="196" t="s">
        <v>33</v>
      </c>
      <c r="C448" s="31" t="s">
        <v>422</v>
      </c>
      <c r="D448" s="61" t="s">
        <v>416</v>
      </c>
      <c r="E448" s="32" t="s">
        <v>39</v>
      </c>
      <c r="F448" s="33">
        <v>8</v>
      </c>
      <c r="G448" s="57"/>
      <c r="H448" s="58">
        <f t="shared" ref="H448:H449" si="76">ROUND(G448*F448,2)</f>
        <v>0</v>
      </c>
    </row>
    <row r="449" spans="1:8" s="35" customFormat="1" ht="33" customHeight="1" x14ac:dyDescent="0.2">
      <c r="A449" s="79"/>
      <c r="B449" s="196" t="s">
        <v>40</v>
      </c>
      <c r="C449" s="31" t="s">
        <v>423</v>
      </c>
      <c r="D449" s="61" t="s">
        <v>416</v>
      </c>
      <c r="E449" s="32" t="s">
        <v>39</v>
      </c>
      <c r="F449" s="33">
        <v>1</v>
      </c>
      <c r="G449" s="57"/>
      <c r="H449" s="58">
        <f t="shared" si="76"/>
        <v>0</v>
      </c>
    </row>
    <row r="450" spans="1:8" ht="30" customHeight="1" x14ac:dyDescent="0.2">
      <c r="A450" s="55"/>
      <c r="B450" s="132" t="s">
        <v>438</v>
      </c>
      <c r="C450" s="133" t="s">
        <v>418</v>
      </c>
      <c r="D450" s="134"/>
      <c r="E450" s="130"/>
      <c r="F450" s="129"/>
      <c r="G450" s="181"/>
      <c r="H450" s="135"/>
    </row>
    <row r="451" spans="1:8" s="35" customFormat="1" ht="30" customHeight="1" x14ac:dyDescent="0.2">
      <c r="A451" s="79"/>
      <c r="B451" s="196" t="s">
        <v>33</v>
      </c>
      <c r="C451" s="31" t="s">
        <v>419</v>
      </c>
      <c r="D451" s="61" t="s">
        <v>416</v>
      </c>
      <c r="E451" s="32" t="s">
        <v>39</v>
      </c>
      <c r="F451" s="33">
        <v>1</v>
      </c>
      <c r="G451" s="57"/>
      <c r="H451" s="58">
        <f t="shared" ref="H451:H452" si="77">ROUND(G451*F451,2)</f>
        <v>0</v>
      </c>
    </row>
    <row r="452" spans="1:8" s="35" customFormat="1" ht="30" customHeight="1" x14ac:dyDescent="0.2">
      <c r="A452" s="79"/>
      <c r="B452" s="196" t="s">
        <v>40</v>
      </c>
      <c r="C452" s="63" t="s">
        <v>420</v>
      </c>
      <c r="D452" s="61" t="s">
        <v>416</v>
      </c>
      <c r="E452" s="32" t="s">
        <v>39</v>
      </c>
      <c r="F452" s="33">
        <v>2</v>
      </c>
      <c r="G452" s="57"/>
      <c r="H452" s="58">
        <f t="shared" si="77"/>
        <v>0</v>
      </c>
    </row>
    <row r="453" spans="1:8" s="11" customFormat="1" ht="33" customHeight="1" thickBot="1" x14ac:dyDescent="0.25">
      <c r="A453" s="80"/>
      <c r="B453" s="140" t="str">
        <f>B389</f>
        <v>F</v>
      </c>
      <c r="C453" s="199" t="str">
        <f>C389</f>
        <v>2021 TRAFFIC SIGNALS WORK</v>
      </c>
      <c r="D453" s="200"/>
      <c r="E453" s="200"/>
      <c r="F453" s="201"/>
      <c r="G453" s="179" t="s">
        <v>16</v>
      </c>
      <c r="H453" s="124">
        <f>SUM(H392:H452)</f>
        <v>0</v>
      </c>
    </row>
    <row r="454" spans="1:8" s="11" customFormat="1" ht="33" customHeight="1" thickTop="1" x14ac:dyDescent="0.2">
      <c r="A454" s="10"/>
      <c r="B454" s="125" t="s">
        <v>313</v>
      </c>
      <c r="C454" s="202" t="s">
        <v>443</v>
      </c>
      <c r="D454" s="203"/>
      <c r="E454" s="203"/>
      <c r="F454" s="204"/>
      <c r="G454" s="178"/>
      <c r="H454" s="102"/>
    </row>
    <row r="455" spans="1:8" ht="33" customHeight="1" x14ac:dyDescent="0.2">
      <c r="A455" s="2"/>
      <c r="B455" s="127"/>
      <c r="C455" s="137" t="s">
        <v>408</v>
      </c>
      <c r="D455" s="138"/>
      <c r="E455" s="106" t="s">
        <v>1</v>
      </c>
      <c r="F455" s="106" t="s">
        <v>1</v>
      </c>
      <c r="G455" s="176" t="s">
        <v>1</v>
      </c>
      <c r="H455" s="107"/>
    </row>
    <row r="456" spans="1:8" ht="30" customHeight="1" x14ac:dyDescent="0.2">
      <c r="A456" s="55"/>
      <c r="B456" s="132" t="s">
        <v>314</v>
      </c>
      <c r="C456" s="133" t="s">
        <v>409</v>
      </c>
      <c r="D456" s="134"/>
      <c r="E456" s="130"/>
      <c r="F456" s="130"/>
      <c r="G456" s="181"/>
      <c r="H456" s="135"/>
    </row>
    <row r="457" spans="1:8" s="35" customFormat="1" ht="30" customHeight="1" x14ac:dyDescent="0.2">
      <c r="A457" s="79"/>
      <c r="B457" s="196" t="s">
        <v>33</v>
      </c>
      <c r="C457" s="31" t="s">
        <v>410</v>
      </c>
      <c r="D457" s="61" t="s">
        <v>497</v>
      </c>
      <c r="E457" s="32" t="s">
        <v>49</v>
      </c>
      <c r="F457" s="59">
        <v>30</v>
      </c>
      <c r="G457" s="57"/>
      <c r="H457" s="58">
        <f t="shared" ref="H457:H458" si="78">ROUND(G457*F457,2)</f>
        <v>0</v>
      </c>
    </row>
    <row r="458" spans="1:8" s="35" customFormat="1" ht="30" customHeight="1" x14ac:dyDescent="0.2">
      <c r="A458" s="79"/>
      <c r="B458" s="196" t="s">
        <v>40</v>
      </c>
      <c r="C458" s="31" t="s">
        <v>411</v>
      </c>
      <c r="D458" s="61" t="s">
        <v>497</v>
      </c>
      <c r="E458" s="32" t="s">
        <v>49</v>
      </c>
      <c r="F458" s="59">
        <v>100</v>
      </c>
      <c r="G458" s="57"/>
      <c r="H458" s="58">
        <f t="shared" si="78"/>
        <v>0</v>
      </c>
    </row>
    <row r="459" spans="1:8" ht="30" customHeight="1" x14ac:dyDescent="0.2">
      <c r="A459" s="55"/>
      <c r="B459" s="132" t="s">
        <v>439</v>
      </c>
      <c r="C459" s="133" t="s">
        <v>412</v>
      </c>
      <c r="D459" s="134"/>
      <c r="E459" s="130"/>
      <c r="F459" s="130"/>
      <c r="G459" s="181"/>
      <c r="H459" s="135"/>
    </row>
    <row r="460" spans="1:8" s="35" customFormat="1" ht="48" customHeight="1" x14ac:dyDescent="0.2">
      <c r="A460" s="79"/>
      <c r="B460" s="196" t="s">
        <v>33</v>
      </c>
      <c r="C460" s="31" t="s">
        <v>413</v>
      </c>
      <c r="D460" s="61" t="s">
        <v>498</v>
      </c>
      <c r="E460" s="32" t="s">
        <v>39</v>
      </c>
      <c r="F460" s="33">
        <v>2</v>
      </c>
      <c r="G460" s="57"/>
      <c r="H460" s="58">
        <f t="shared" ref="H460:H461" si="79">ROUND(G460*F460,2)</f>
        <v>0</v>
      </c>
    </row>
    <row r="461" spans="1:8" s="35" customFormat="1" ht="48" customHeight="1" x14ac:dyDescent="0.2">
      <c r="A461" s="79"/>
      <c r="B461" s="196" t="s">
        <v>40</v>
      </c>
      <c r="C461" s="31" t="s">
        <v>414</v>
      </c>
      <c r="D461" s="62" t="s">
        <v>499</v>
      </c>
      <c r="E461" s="32" t="s">
        <v>39</v>
      </c>
      <c r="F461" s="33">
        <v>2</v>
      </c>
      <c r="G461" s="57"/>
      <c r="H461" s="58">
        <f t="shared" si="79"/>
        <v>0</v>
      </c>
    </row>
    <row r="462" spans="1:8" ht="30" customHeight="1" x14ac:dyDescent="0.2">
      <c r="A462" s="55"/>
      <c r="B462" s="132" t="s">
        <v>440</v>
      </c>
      <c r="C462" s="133" t="s">
        <v>424</v>
      </c>
      <c r="D462" s="134"/>
      <c r="E462" s="130"/>
      <c r="F462" s="130"/>
      <c r="G462" s="181"/>
      <c r="H462" s="135"/>
    </row>
    <row r="463" spans="1:8" s="35" customFormat="1" ht="30" customHeight="1" x14ac:dyDescent="0.2">
      <c r="A463" s="79"/>
      <c r="B463" s="196" t="s">
        <v>33</v>
      </c>
      <c r="C463" s="56" t="s">
        <v>425</v>
      </c>
      <c r="D463" s="62" t="s">
        <v>500</v>
      </c>
      <c r="E463" s="32" t="s">
        <v>39</v>
      </c>
      <c r="F463" s="33">
        <v>3</v>
      </c>
      <c r="G463" s="57"/>
      <c r="H463" s="58">
        <f t="shared" ref="H463" si="80">ROUND(G463*F463,2)</f>
        <v>0</v>
      </c>
    </row>
    <row r="464" spans="1:8" ht="30" customHeight="1" x14ac:dyDescent="0.2">
      <c r="A464" s="55"/>
      <c r="B464" s="132" t="s">
        <v>441</v>
      </c>
      <c r="C464" s="133" t="s">
        <v>421</v>
      </c>
      <c r="D464" s="134"/>
      <c r="E464" s="130"/>
      <c r="F464" s="130"/>
      <c r="G464" s="181"/>
      <c r="H464" s="135"/>
    </row>
    <row r="465" spans="1:8" s="35" customFormat="1" ht="33" customHeight="1" x14ac:dyDescent="0.2">
      <c r="A465" s="79"/>
      <c r="B465" s="196" t="s">
        <v>33</v>
      </c>
      <c r="C465" s="31" t="s">
        <v>422</v>
      </c>
      <c r="D465" s="61" t="s">
        <v>416</v>
      </c>
      <c r="E465" s="32" t="s">
        <v>39</v>
      </c>
      <c r="F465" s="33">
        <v>5</v>
      </c>
      <c r="G465" s="57"/>
      <c r="H465" s="58">
        <f t="shared" ref="H465" si="81">ROUND(G465*F465,2)</f>
        <v>0</v>
      </c>
    </row>
    <row r="466" spans="1:8" ht="30" customHeight="1" x14ac:dyDescent="0.2">
      <c r="A466" s="55"/>
      <c r="B466" s="132" t="s">
        <v>442</v>
      </c>
      <c r="C466" s="133" t="s">
        <v>418</v>
      </c>
      <c r="D466" s="134"/>
      <c r="E466" s="130"/>
      <c r="F466" s="130"/>
      <c r="G466" s="181"/>
      <c r="H466" s="135"/>
    </row>
    <row r="467" spans="1:8" s="35" customFormat="1" ht="30" customHeight="1" x14ac:dyDescent="0.2">
      <c r="A467" s="79"/>
      <c r="B467" s="196" t="s">
        <v>33</v>
      </c>
      <c r="C467" s="63" t="s">
        <v>420</v>
      </c>
      <c r="D467" s="61" t="s">
        <v>416</v>
      </c>
      <c r="E467" s="32" t="s">
        <v>39</v>
      </c>
      <c r="F467" s="33">
        <v>2</v>
      </c>
      <c r="G467" s="57"/>
      <c r="H467" s="58">
        <f t="shared" ref="H467" si="82">ROUND(G467*F467,2)</f>
        <v>0</v>
      </c>
    </row>
    <row r="468" spans="1:8" s="11" customFormat="1" ht="33" customHeight="1" thickBot="1" x14ac:dyDescent="0.25">
      <c r="A468" s="80"/>
      <c r="B468" s="140" t="str">
        <f>B454</f>
        <v>G</v>
      </c>
      <c r="C468" s="199" t="str">
        <f>C454</f>
        <v>2022 TRAFFIC SIGNALS WORK</v>
      </c>
      <c r="D468" s="200"/>
      <c r="E468" s="200"/>
      <c r="F468" s="201"/>
      <c r="G468" s="179" t="s">
        <v>16</v>
      </c>
      <c r="H468" s="124">
        <f>SUM(H457:H467)</f>
        <v>0</v>
      </c>
    </row>
    <row r="469" spans="1:8" ht="48" customHeight="1" thickTop="1" x14ac:dyDescent="0.2">
      <c r="A469" s="2"/>
      <c r="B469" s="214" t="s">
        <v>525</v>
      </c>
      <c r="C469" s="215"/>
      <c r="D469" s="215"/>
      <c r="E469" s="215"/>
      <c r="F469" s="215"/>
      <c r="G469" s="216"/>
      <c r="H469" s="141"/>
    </row>
    <row r="470" spans="1:8" s="11" customFormat="1" ht="33" customHeight="1" x14ac:dyDescent="0.2">
      <c r="A470" s="10"/>
      <c r="B470" s="101" t="s">
        <v>381</v>
      </c>
      <c r="C470" s="202" t="s">
        <v>379</v>
      </c>
      <c r="D470" s="205"/>
      <c r="E470" s="205"/>
      <c r="F470" s="204"/>
      <c r="G470" s="178"/>
      <c r="H470" s="102"/>
    </row>
    <row r="471" spans="1:8" s="35" customFormat="1" ht="75" x14ac:dyDescent="0.2">
      <c r="A471" s="41"/>
      <c r="B471" s="54" t="s">
        <v>503</v>
      </c>
      <c r="C471" s="31" t="s">
        <v>513</v>
      </c>
      <c r="D471" s="61" t="s">
        <v>585</v>
      </c>
      <c r="E471" s="32" t="s">
        <v>39</v>
      </c>
      <c r="F471" s="33">
        <v>14</v>
      </c>
      <c r="G471" s="57"/>
      <c r="H471" s="58">
        <f t="shared" ref="H471:H472" si="83">ROUND(G471*F471,2)</f>
        <v>0</v>
      </c>
    </row>
    <row r="472" spans="1:8" s="35" customFormat="1" ht="48" customHeight="1" x14ac:dyDescent="0.2">
      <c r="A472" s="41"/>
      <c r="B472" s="54" t="s">
        <v>504</v>
      </c>
      <c r="C472" s="31" t="s">
        <v>514</v>
      </c>
      <c r="D472" s="61" t="s">
        <v>585</v>
      </c>
      <c r="E472" s="32" t="s">
        <v>49</v>
      </c>
      <c r="F472" s="59">
        <v>1013</v>
      </c>
      <c r="G472" s="57"/>
      <c r="H472" s="58">
        <f t="shared" si="83"/>
        <v>0</v>
      </c>
    </row>
    <row r="473" spans="1:8" s="35" customFormat="1" ht="48" customHeight="1" x14ac:dyDescent="0.2">
      <c r="A473" s="41"/>
      <c r="B473" s="54" t="s">
        <v>505</v>
      </c>
      <c r="C473" s="31" t="s">
        <v>515</v>
      </c>
      <c r="D473" s="61" t="s">
        <v>585</v>
      </c>
      <c r="E473" s="32" t="s">
        <v>39</v>
      </c>
      <c r="F473" s="33">
        <v>14</v>
      </c>
      <c r="G473" s="57"/>
      <c r="H473" s="58">
        <f t="shared" ref="H473" si="84">ROUND(G473*F473,2)</f>
        <v>0</v>
      </c>
    </row>
    <row r="474" spans="1:8" s="35" customFormat="1" ht="82.15" customHeight="1" x14ac:dyDescent="0.2">
      <c r="A474" s="41"/>
      <c r="B474" s="54" t="s">
        <v>506</v>
      </c>
      <c r="C474" s="198" t="s">
        <v>516</v>
      </c>
      <c r="D474" s="61" t="s">
        <v>585</v>
      </c>
      <c r="E474" s="32" t="s">
        <v>39</v>
      </c>
      <c r="F474" s="33">
        <v>7</v>
      </c>
      <c r="G474" s="57"/>
      <c r="H474" s="58">
        <f t="shared" ref="H474:H479" si="85">ROUND(G474*F474,2)</f>
        <v>0</v>
      </c>
    </row>
    <row r="475" spans="1:8" s="35" customFormat="1" ht="48" customHeight="1" x14ac:dyDescent="0.2">
      <c r="A475" s="41"/>
      <c r="B475" s="54" t="s">
        <v>507</v>
      </c>
      <c r="C475" s="31" t="s">
        <v>517</v>
      </c>
      <c r="D475" s="61" t="s">
        <v>585</v>
      </c>
      <c r="E475" s="32" t="s">
        <v>39</v>
      </c>
      <c r="F475" s="33">
        <v>18</v>
      </c>
      <c r="G475" s="57"/>
      <c r="H475" s="58">
        <f t="shared" si="85"/>
        <v>0</v>
      </c>
    </row>
    <row r="476" spans="1:8" s="35" customFormat="1" ht="45" x14ac:dyDescent="0.2">
      <c r="A476" s="41"/>
      <c r="B476" s="54" t="s">
        <v>508</v>
      </c>
      <c r="C476" s="31" t="s">
        <v>518</v>
      </c>
      <c r="D476" s="61" t="s">
        <v>585</v>
      </c>
      <c r="E476" s="32" t="s">
        <v>523</v>
      </c>
      <c r="F476" s="33">
        <v>20</v>
      </c>
      <c r="G476" s="57"/>
      <c r="H476" s="58">
        <f t="shared" si="85"/>
        <v>0</v>
      </c>
    </row>
    <row r="477" spans="1:8" s="35" customFormat="1" ht="48" customHeight="1" x14ac:dyDescent="0.2">
      <c r="A477" s="41"/>
      <c r="B477" s="54" t="s">
        <v>509</v>
      </c>
      <c r="C477" s="31" t="s">
        <v>519</v>
      </c>
      <c r="D477" s="61" t="s">
        <v>585</v>
      </c>
      <c r="E477" s="32" t="s">
        <v>523</v>
      </c>
      <c r="F477" s="33">
        <v>20</v>
      </c>
      <c r="G477" s="57"/>
      <c r="H477" s="58">
        <f t="shared" ref="H477:H478" si="86">ROUND(G477*F477,2)</f>
        <v>0</v>
      </c>
    </row>
    <row r="478" spans="1:8" s="35" customFormat="1" ht="45" x14ac:dyDescent="0.2">
      <c r="A478" s="41"/>
      <c r="B478" s="54" t="s">
        <v>510</v>
      </c>
      <c r="C478" s="31" t="s">
        <v>520</v>
      </c>
      <c r="D478" s="61" t="s">
        <v>585</v>
      </c>
      <c r="E478" s="32" t="s">
        <v>39</v>
      </c>
      <c r="F478" s="33">
        <v>6</v>
      </c>
      <c r="G478" s="57"/>
      <c r="H478" s="58">
        <f t="shared" si="86"/>
        <v>0</v>
      </c>
    </row>
    <row r="479" spans="1:8" s="35" customFormat="1" ht="48" customHeight="1" x14ac:dyDescent="0.2">
      <c r="A479" s="41"/>
      <c r="B479" s="54" t="s">
        <v>511</v>
      </c>
      <c r="C479" s="31" t="s">
        <v>521</v>
      </c>
      <c r="D479" s="61" t="s">
        <v>585</v>
      </c>
      <c r="E479" s="32" t="s">
        <v>39</v>
      </c>
      <c r="F479" s="33">
        <v>2</v>
      </c>
      <c r="G479" s="57"/>
      <c r="H479" s="58">
        <f t="shared" si="85"/>
        <v>0</v>
      </c>
    </row>
    <row r="480" spans="1:8" s="35" customFormat="1" ht="30" x14ac:dyDescent="0.2">
      <c r="A480" s="41"/>
      <c r="B480" s="54" t="s">
        <v>512</v>
      </c>
      <c r="C480" s="63" t="s">
        <v>522</v>
      </c>
      <c r="D480" s="61" t="s">
        <v>585</v>
      </c>
      <c r="E480" s="32" t="s">
        <v>39</v>
      </c>
      <c r="F480" s="33">
        <v>10</v>
      </c>
      <c r="G480" s="57"/>
      <c r="H480" s="58">
        <f t="shared" ref="H480" si="87">ROUND(G480*F480,2)</f>
        <v>0</v>
      </c>
    </row>
    <row r="481" spans="1:8" s="11" customFormat="1" ht="33" customHeight="1" thickBot="1" x14ac:dyDescent="0.25">
      <c r="A481" s="12"/>
      <c r="B481" s="122" t="str">
        <f>B470</f>
        <v>H</v>
      </c>
      <c r="C481" s="199" t="str">
        <f>C470</f>
        <v>2021 MUNROE AVENUE - HENDERSON HIGHWAY TO WATT STREET</v>
      </c>
      <c r="D481" s="200"/>
      <c r="E481" s="200"/>
      <c r="F481" s="201"/>
      <c r="G481" s="179" t="s">
        <v>16</v>
      </c>
      <c r="H481" s="124">
        <f>SUM(H470:H480)</f>
        <v>0</v>
      </c>
    </row>
    <row r="482" spans="1:8" s="26" customFormat="1" ht="33" customHeight="1" thickTop="1" x14ac:dyDescent="0.2">
      <c r="A482" s="25"/>
      <c r="B482" s="142" t="s">
        <v>382</v>
      </c>
      <c r="C482" s="217" t="s">
        <v>311</v>
      </c>
      <c r="D482" s="218"/>
      <c r="E482" s="218"/>
      <c r="F482" s="219"/>
      <c r="G482" s="183"/>
      <c r="H482" s="143"/>
    </row>
    <row r="483" spans="1:8" s="24" customFormat="1" ht="33" customHeight="1" x14ac:dyDescent="0.2">
      <c r="A483" s="27" t="s">
        <v>317</v>
      </c>
      <c r="B483" s="18" t="s">
        <v>502</v>
      </c>
      <c r="C483" s="19" t="s">
        <v>318</v>
      </c>
      <c r="D483" s="81" t="s">
        <v>496</v>
      </c>
      <c r="E483" s="20" t="s">
        <v>312</v>
      </c>
      <c r="F483" s="23">
        <v>1</v>
      </c>
      <c r="G483" s="21"/>
      <c r="H483" s="22">
        <f t="shared" ref="H483" si="88">ROUND(G483*F483,2)</f>
        <v>0</v>
      </c>
    </row>
    <row r="484" spans="1:8" s="26" customFormat="1" ht="33" customHeight="1" thickBot="1" x14ac:dyDescent="0.25">
      <c r="A484" s="28"/>
      <c r="B484" s="144" t="str">
        <f>B482</f>
        <v>I</v>
      </c>
      <c r="C484" s="220" t="str">
        <f>C482</f>
        <v>MOBILIZATION /DEMOLIBIZATION</v>
      </c>
      <c r="D484" s="221"/>
      <c r="E484" s="221"/>
      <c r="F484" s="222"/>
      <c r="G484" s="184" t="s">
        <v>16</v>
      </c>
      <c r="H484" s="145">
        <f>H483</f>
        <v>0</v>
      </c>
    </row>
    <row r="485" spans="1:8" ht="33" customHeight="1" thickTop="1" x14ac:dyDescent="0.3">
      <c r="A485" s="14"/>
      <c r="B485" s="146"/>
      <c r="C485" s="147" t="s">
        <v>17</v>
      </c>
      <c r="D485" s="148"/>
      <c r="E485" s="148"/>
      <c r="F485" s="148"/>
      <c r="G485" s="185"/>
      <c r="H485" s="149"/>
    </row>
    <row r="486" spans="1:8" s="11" customFormat="1" ht="33" customHeight="1" x14ac:dyDescent="0.2">
      <c r="A486" s="16"/>
      <c r="B486" s="209" t="str">
        <f>B6</f>
        <v>PART 1      CITY FUNDED WORK</v>
      </c>
      <c r="C486" s="210"/>
      <c r="D486" s="210"/>
      <c r="E486" s="210"/>
      <c r="F486" s="210"/>
      <c r="G486" s="186"/>
      <c r="H486" s="150"/>
    </row>
    <row r="487" spans="1:8" ht="33" customHeight="1" thickBot="1" x14ac:dyDescent="0.25">
      <c r="A487" s="3"/>
      <c r="B487" s="122" t="str">
        <f>B7</f>
        <v>A</v>
      </c>
      <c r="C487" s="231" t="str">
        <f>C7</f>
        <v>2021 MUNROE AVENUE PAVEMENT RENEWAL - HENDERSON HIGHWAY TO WATT STREET</v>
      </c>
      <c r="D487" s="200"/>
      <c r="E487" s="200"/>
      <c r="F487" s="201"/>
      <c r="G487" s="177" t="s">
        <v>16</v>
      </c>
      <c r="H487" s="123">
        <f>H118</f>
        <v>0</v>
      </c>
    </row>
    <row r="488" spans="1:8" ht="33" customHeight="1" thickTop="1" thickBot="1" x14ac:dyDescent="0.25">
      <c r="A488" s="3"/>
      <c r="B488" s="122" t="str">
        <f>B119</f>
        <v>B</v>
      </c>
      <c r="C488" s="225" t="str">
        <f>C119</f>
        <v>2021 WATT STREET PAVEMENT WIDENING &amp; ASPHALT RESURFACING - MUNROE AVENUE TO APPROX. 65m NORTH OF MUNROE AVENUE</v>
      </c>
      <c r="D488" s="226"/>
      <c r="E488" s="226"/>
      <c r="F488" s="227"/>
      <c r="G488" s="177" t="s">
        <v>16</v>
      </c>
      <c r="H488" s="123">
        <f>H181</f>
        <v>0</v>
      </c>
    </row>
    <row r="489" spans="1:8" ht="33" customHeight="1" thickTop="1" thickBot="1" x14ac:dyDescent="0.25">
      <c r="A489" s="3"/>
      <c r="B489" s="122" t="str">
        <f>B182</f>
        <v>C</v>
      </c>
      <c r="C489" s="225" t="str">
        <f>C182</f>
        <v>2021 WATT STREET PAVEMENT RENEWAL - MUNROE AVENUE TO APPROX. 40m SOUTH OF MUNROE AVENUE</v>
      </c>
      <c r="D489" s="226"/>
      <c r="E489" s="226"/>
      <c r="F489" s="227"/>
      <c r="G489" s="177" t="s">
        <v>16</v>
      </c>
      <c r="H489" s="123">
        <f>H231</f>
        <v>0</v>
      </c>
    </row>
    <row r="490" spans="1:8" ht="33" customHeight="1" thickTop="1" thickBot="1" x14ac:dyDescent="0.25">
      <c r="A490" s="3"/>
      <c r="B490" s="122" t="str">
        <f>B232</f>
        <v>D</v>
      </c>
      <c r="C490" s="234" t="str">
        <f>C232</f>
        <v>2022 MUNROE AVENUE PAVEMENT RENEWAL - WATT STREET TO RALEIGH STREET</v>
      </c>
      <c r="D490" s="235"/>
      <c r="E490" s="235"/>
      <c r="F490" s="236"/>
      <c r="G490" s="177" t="s">
        <v>16</v>
      </c>
      <c r="H490" s="123">
        <f>H325</f>
        <v>0</v>
      </c>
    </row>
    <row r="491" spans="1:8" ht="33" customHeight="1" thickTop="1" thickBot="1" x14ac:dyDescent="0.25">
      <c r="A491" s="3"/>
      <c r="B491" s="122" t="str">
        <f>B326</f>
        <v>E</v>
      </c>
      <c r="C491" s="225" t="str">
        <f>C326</f>
        <v>2021 MUNROE AVENUE &amp; BRAZIER STREET WATER MAIN RENEWALS</v>
      </c>
      <c r="D491" s="226"/>
      <c r="E491" s="226"/>
      <c r="F491" s="227"/>
      <c r="G491" s="177" t="s">
        <v>16</v>
      </c>
      <c r="H491" s="123">
        <f>H388</f>
        <v>0</v>
      </c>
    </row>
    <row r="492" spans="1:8" ht="33" customHeight="1" thickTop="1" thickBot="1" x14ac:dyDescent="0.25">
      <c r="A492" s="3"/>
      <c r="B492" s="122" t="str">
        <f>B389</f>
        <v>F</v>
      </c>
      <c r="C492" s="225" t="str">
        <f>C389</f>
        <v>2021 TRAFFIC SIGNALS WORK</v>
      </c>
      <c r="D492" s="226"/>
      <c r="E492" s="226"/>
      <c r="F492" s="227"/>
      <c r="G492" s="177" t="s">
        <v>16</v>
      </c>
      <c r="H492" s="123">
        <f>H453</f>
        <v>0</v>
      </c>
    </row>
    <row r="493" spans="1:8" ht="33" customHeight="1" thickTop="1" thickBot="1" x14ac:dyDescent="0.25">
      <c r="A493" s="3"/>
      <c r="B493" s="122" t="str">
        <f>B454</f>
        <v>G</v>
      </c>
      <c r="C493" s="225" t="str">
        <f>C454</f>
        <v>2022 TRAFFIC SIGNALS WORK</v>
      </c>
      <c r="D493" s="226"/>
      <c r="E493" s="226"/>
      <c r="F493" s="227"/>
      <c r="G493" s="177" t="s">
        <v>16</v>
      </c>
      <c r="H493" s="123">
        <f>H468</f>
        <v>0</v>
      </c>
    </row>
    <row r="494" spans="1:8" ht="33" customHeight="1" thickTop="1" thickBot="1" x14ac:dyDescent="0.3">
      <c r="A494" s="3"/>
      <c r="B494" s="151"/>
      <c r="C494" s="152"/>
      <c r="D494" s="153"/>
      <c r="E494" s="154"/>
      <c r="F494" s="154"/>
      <c r="G494" s="187" t="s">
        <v>26</v>
      </c>
      <c r="H494" s="155">
        <f>SUM(H487:H493)</f>
        <v>0</v>
      </c>
    </row>
    <row r="495" spans="1:8" s="11" customFormat="1" ht="63" customHeight="1" thickTop="1" thickBot="1" x14ac:dyDescent="0.25">
      <c r="A495" s="12"/>
      <c r="B495" s="228" t="str">
        <f>B469</f>
        <v>PART 2      MANITOBA HYDRO/PROVINCIALLY FUNDED WORK
                 (See B10.6, B18.2.1, B19.6, D2.1, D13.2-3, D14.4)</v>
      </c>
      <c r="C495" s="229"/>
      <c r="D495" s="229"/>
      <c r="E495" s="229"/>
      <c r="F495" s="229"/>
      <c r="G495" s="230"/>
      <c r="H495" s="156"/>
    </row>
    <row r="496" spans="1:8" ht="30" customHeight="1" thickTop="1" thickBot="1" x14ac:dyDescent="0.25">
      <c r="A496" s="6"/>
      <c r="B496" s="122" t="str">
        <f>B470</f>
        <v>H</v>
      </c>
      <c r="C496" s="225" t="str">
        <f>C470</f>
        <v>2021 MUNROE AVENUE - HENDERSON HIGHWAY TO WATT STREET</v>
      </c>
      <c r="D496" s="226"/>
      <c r="E496" s="226"/>
      <c r="F496" s="227"/>
      <c r="G496" s="188" t="s">
        <v>16</v>
      </c>
      <c r="H496" s="157">
        <f>H481</f>
        <v>0</v>
      </c>
    </row>
    <row r="497" spans="1:8" ht="28.9" customHeight="1" thickTop="1" thickBot="1" x14ac:dyDescent="0.3">
      <c r="A497" s="3"/>
      <c r="B497" s="158"/>
      <c r="C497" s="152"/>
      <c r="D497" s="153"/>
      <c r="E497" s="154"/>
      <c r="F497" s="154"/>
      <c r="G497" s="189" t="s">
        <v>27</v>
      </c>
      <c r="H497" s="99">
        <f>SUM(H496:H496)</f>
        <v>0</v>
      </c>
    </row>
    <row r="498" spans="1:8" ht="30" customHeight="1" thickTop="1" thickBot="1" x14ac:dyDescent="0.3">
      <c r="A498" s="3"/>
      <c r="B498" s="159" t="str">
        <f>B482</f>
        <v>I</v>
      </c>
      <c r="C498" s="225" t="str">
        <f>C482</f>
        <v>MOBILIZATION /DEMOLIBIZATION</v>
      </c>
      <c r="D498" s="226"/>
      <c r="E498" s="226"/>
      <c r="F498" s="227"/>
      <c r="G498" s="190" t="s">
        <v>316</v>
      </c>
      <c r="H498" s="160">
        <f>H484</f>
        <v>0</v>
      </c>
    </row>
    <row r="499" spans="1:8" s="9" customFormat="1" ht="37.9" customHeight="1" thickTop="1" x14ac:dyDescent="0.2">
      <c r="A499" s="2"/>
      <c r="B499" s="232" t="s">
        <v>29</v>
      </c>
      <c r="C499" s="233"/>
      <c r="D499" s="233"/>
      <c r="E499" s="233"/>
      <c r="F499" s="233"/>
      <c r="G499" s="223">
        <f>H494+H497+H498</f>
        <v>0</v>
      </c>
      <c r="H499" s="224"/>
    </row>
    <row r="500" spans="1:8" ht="15.95" customHeight="1" x14ac:dyDescent="0.2">
      <c r="A500" s="15"/>
      <c r="B500" s="161"/>
      <c r="C500" s="162"/>
      <c r="D500" s="163"/>
      <c r="E500" s="162"/>
      <c r="F500" s="162"/>
      <c r="G500" s="191"/>
      <c r="H500" s="164"/>
    </row>
  </sheetData>
  <sheetProtection algorithmName="SHA-512" hashValue="zd/XurVQ/LyMcbk4cf7Hd8+v7OpSn1V6r6FIPAwziwDxE1k52oKhnGmv7KfEjDHa8vG6HHXD4bpdCUQlSENDgg==" saltValue="+XKBwKDMsFx4nqYJoOjKag==" spinCount="100000" sheet="1" selectLockedCells="1"/>
  <mergeCells count="33">
    <mergeCell ref="C487:F487"/>
    <mergeCell ref="C488:F488"/>
    <mergeCell ref="B499:F499"/>
    <mergeCell ref="C493:F493"/>
    <mergeCell ref="C490:F490"/>
    <mergeCell ref="C492:F492"/>
    <mergeCell ref="G499:H499"/>
    <mergeCell ref="C496:F496"/>
    <mergeCell ref="B495:G495"/>
    <mergeCell ref="C489:F489"/>
    <mergeCell ref="C491:F491"/>
    <mergeCell ref="C498:F498"/>
    <mergeCell ref="B6:F6"/>
    <mergeCell ref="B486:F486"/>
    <mergeCell ref="C7:F7"/>
    <mergeCell ref="C118:F118"/>
    <mergeCell ref="C119:F119"/>
    <mergeCell ref="C181:F181"/>
    <mergeCell ref="C470:F470"/>
    <mergeCell ref="C481:F481"/>
    <mergeCell ref="C326:F326"/>
    <mergeCell ref="C182:F182"/>
    <mergeCell ref="C231:F231"/>
    <mergeCell ref="B469:G469"/>
    <mergeCell ref="C388:F388"/>
    <mergeCell ref="C482:F482"/>
    <mergeCell ref="C484:F484"/>
    <mergeCell ref="C389:F389"/>
    <mergeCell ref="C453:F453"/>
    <mergeCell ref="C454:F454"/>
    <mergeCell ref="C468:F468"/>
    <mergeCell ref="C232:F232"/>
    <mergeCell ref="C325:F325"/>
  </mergeCells>
  <phoneticPr fontId="0" type="noConversion"/>
  <conditionalFormatting sqref="D483 D9:D10 D12 D26:D36 D47:D52 D57:D58 D60 D73:D75 D103 D134 D139:D145 D158:D161 D210:D212 D224:D225 D286:D287 D200:D203 D347">
    <cfRule type="cellIs" dxfId="758" priority="1319" stopIfTrue="1" operator="equal">
      <formula>"CW 2130-R11"</formula>
    </cfRule>
    <cfRule type="cellIs" dxfId="757" priority="1320" stopIfTrue="1" operator="equal">
      <formula>"CW 3120-R2"</formula>
    </cfRule>
    <cfRule type="cellIs" dxfId="756" priority="1321" stopIfTrue="1" operator="equal">
      <formula>"CW 3240-R7"</formula>
    </cfRule>
  </conditionalFormatting>
  <conditionalFormatting sqref="G483">
    <cfRule type="expression" dxfId="755" priority="1318">
      <formula>G483&gt;G499*0.05</formula>
    </cfRule>
  </conditionalFormatting>
  <conditionalFormatting sqref="D13">
    <cfRule type="cellIs" dxfId="754" priority="1312" stopIfTrue="1" operator="equal">
      <formula>"CW 2130-R11"</formula>
    </cfRule>
    <cfRule type="cellIs" dxfId="753" priority="1313" stopIfTrue="1" operator="equal">
      <formula>"CW 3120-R2"</formula>
    </cfRule>
    <cfRule type="cellIs" dxfId="752" priority="1314" stopIfTrue="1" operator="equal">
      <formula>"CW 3240-R7"</formula>
    </cfRule>
  </conditionalFormatting>
  <conditionalFormatting sqref="D15">
    <cfRule type="cellIs" dxfId="751" priority="1264" stopIfTrue="1" operator="equal">
      <formula>"CW 2130-R11"</formula>
    </cfRule>
    <cfRule type="cellIs" dxfId="750" priority="1265" stopIfTrue="1" operator="equal">
      <formula>"CW 3120-R2"</formula>
    </cfRule>
    <cfRule type="cellIs" dxfId="749" priority="1266" stopIfTrue="1" operator="equal">
      <formula>"CW 3240-R7"</formula>
    </cfRule>
  </conditionalFormatting>
  <conditionalFormatting sqref="D14">
    <cfRule type="cellIs" dxfId="748" priority="1261" stopIfTrue="1" operator="equal">
      <formula>"CW 2130-R11"</formula>
    </cfRule>
    <cfRule type="cellIs" dxfId="747" priority="1262" stopIfTrue="1" operator="equal">
      <formula>"CW 3120-R2"</formula>
    </cfRule>
    <cfRule type="cellIs" dxfId="746" priority="1263" stopIfTrue="1" operator="equal">
      <formula>"CW 3240-R7"</formula>
    </cfRule>
  </conditionalFormatting>
  <conditionalFormatting sqref="D16">
    <cfRule type="cellIs" dxfId="745" priority="1237" stopIfTrue="1" operator="equal">
      <formula>"CW 2130-R11"</formula>
    </cfRule>
    <cfRule type="cellIs" dxfId="744" priority="1238" stopIfTrue="1" operator="equal">
      <formula>"CW 3120-R2"</formula>
    </cfRule>
    <cfRule type="cellIs" dxfId="743" priority="1239" stopIfTrue="1" operator="equal">
      <formula>"CW 3240-R7"</formula>
    </cfRule>
  </conditionalFormatting>
  <conditionalFormatting sqref="D11">
    <cfRule type="cellIs" dxfId="742" priority="1234" stopIfTrue="1" operator="equal">
      <formula>"CW 2130-R11"</formula>
    </cfRule>
    <cfRule type="cellIs" dxfId="741" priority="1235" stopIfTrue="1" operator="equal">
      <formula>"CW 3120-R2"</formula>
    </cfRule>
    <cfRule type="cellIs" dxfId="740" priority="1236" stopIfTrue="1" operator="equal">
      <formula>"CW 3240-R7"</formula>
    </cfRule>
  </conditionalFormatting>
  <conditionalFormatting sqref="D17">
    <cfRule type="cellIs" dxfId="739" priority="1231" stopIfTrue="1" operator="equal">
      <formula>"CW 2130-R11"</formula>
    </cfRule>
    <cfRule type="cellIs" dxfId="738" priority="1232" stopIfTrue="1" operator="equal">
      <formula>"CW 3120-R2"</formula>
    </cfRule>
    <cfRule type="cellIs" dxfId="737" priority="1233" stopIfTrue="1" operator="equal">
      <formula>"CW 3240-R7"</formula>
    </cfRule>
  </conditionalFormatting>
  <conditionalFormatting sqref="D18">
    <cfRule type="cellIs" dxfId="736" priority="1228" stopIfTrue="1" operator="equal">
      <formula>"CW 2130-R11"</formula>
    </cfRule>
    <cfRule type="cellIs" dxfId="735" priority="1229" stopIfTrue="1" operator="equal">
      <formula>"CW 3120-R2"</formula>
    </cfRule>
    <cfRule type="cellIs" dxfId="734" priority="1230" stopIfTrue="1" operator="equal">
      <formula>"CW 3240-R7"</formula>
    </cfRule>
  </conditionalFormatting>
  <conditionalFormatting sqref="D19">
    <cfRule type="cellIs" dxfId="733" priority="1222" stopIfTrue="1" operator="equal">
      <formula>"CW 2130-R11"</formula>
    </cfRule>
    <cfRule type="cellIs" dxfId="732" priority="1223" stopIfTrue="1" operator="equal">
      <formula>"CW 3120-R2"</formula>
    </cfRule>
    <cfRule type="cellIs" dxfId="731" priority="1224" stopIfTrue="1" operator="equal">
      <formula>"CW 3240-R7"</formula>
    </cfRule>
  </conditionalFormatting>
  <conditionalFormatting sqref="D20">
    <cfRule type="cellIs" dxfId="730" priority="1216" stopIfTrue="1" operator="equal">
      <formula>"CW 2130-R11"</formula>
    </cfRule>
    <cfRule type="cellIs" dxfId="729" priority="1217" stopIfTrue="1" operator="equal">
      <formula>"CW 3120-R2"</formula>
    </cfRule>
    <cfRule type="cellIs" dxfId="728" priority="1218" stopIfTrue="1" operator="equal">
      <formula>"CW 3240-R7"</formula>
    </cfRule>
  </conditionalFormatting>
  <conditionalFormatting sqref="D23:D25">
    <cfRule type="cellIs" dxfId="727" priority="1210" stopIfTrue="1" operator="equal">
      <formula>"CW 2130-R11"</formula>
    </cfRule>
    <cfRule type="cellIs" dxfId="726" priority="1211" stopIfTrue="1" operator="equal">
      <formula>"CW 3120-R2"</formula>
    </cfRule>
    <cfRule type="cellIs" dxfId="725" priority="1212" stopIfTrue="1" operator="equal">
      <formula>"CW 3240-R7"</formula>
    </cfRule>
  </conditionalFormatting>
  <conditionalFormatting sqref="D21">
    <cfRule type="cellIs" dxfId="724" priority="1213" stopIfTrue="1" operator="equal">
      <formula>"CW 2130-R11"</formula>
    </cfRule>
    <cfRule type="cellIs" dxfId="723" priority="1214" stopIfTrue="1" operator="equal">
      <formula>"CW 3120-R2"</formula>
    </cfRule>
    <cfRule type="cellIs" dxfId="722" priority="1215" stopIfTrue="1" operator="equal">
      <formula>"CW 3240-R7"</formula>
    </cfRule>
  </conditionalFormatting>
  <conditionalFormatting sqref="D37:D39">
    <cfRule type="cellIs" dxfId="721" priority="1198" stopIfTrue="1" operator="equal">
      <formula>"CW 2130-R11"</formula>
    </cfRule>
    <cfRule type="cellIs" dxfId="720" priority="1199" stopIfTrue="1" operator="equal">
      <formula>"CW 3120-R2"</formula>
    </cfRule>
    <cfRule type="cellIs" dxfId="719" priority="1200" stopIfTrue="1" operator="equal">
      <formula>"CW 3240-R7"</formula>
    </cfRule>
  </conditionalFormatting>
  <conditionalFormatting sqref="D40 D42:D43">
    <cfRule type="cellIs" dxfId="718" priority="1186" stopIfTrue="1" operator="equal">
      <formula>"CW 2130-R11"</formula>
    </cfRule>
    <cfRule type="cellIs" dxfId="717" priority="1187" stopIfTrue="1" operator="equal">
      <formula>"CW 3120-R2"</formula>
    </cfRule>
    <cfRule type="cellIs" dxfId="716" priority="1188" stopIfTrue="1" operator="equal">
      <formula>"CW 3240-R7"</formula>
    </cfRule>
  </conditionalFormatting>
  <conditionalFormatting sqref="D41">
    <cfRule type="cellIs" dxfId="715" priority="1183" stopIfTrue="1" operator="equal">
      <formula>"CW 2130-R11"</formula>
    </cfRule>
    <cfRule type="cellIs" dxfId="714" priority="1184" stopIfTrue="1" operator="equal">
      <formula>"CW 3120-R2"</formula>
    </cfRule>
    <cfRule type="cellIs" dxfId="713" priority="1185" stopIfTrue="1" operator="equal">
      <formula>"CW 3240-R7"</formula>
    </cfRule>
  </conditionalFormatting>
  <conditionalFormatting sqref="D45:D46">
    <cfRule type="cellIs" dxfId="712" priority="1177" stopIfTrue="1" operator="equal">
      <formula>"CW 2130-R11"</formula>
    </cfRule>
    <cfRule type="cellIs" dxfId="711" priority="1178" stopIfTrue="1" operator="equal">
      <formula>"CW 3120-R2"</formula>
    </cfRule>
    <cfRule type="cellIs" dxfId="710" priority="1179" stopIfTrue="1" operator="equal">
      <formula>"CW 3240-R7"</formula>
    </cfRule>
  </conditionalFormatting>
  <conditionalFormatting sqref="D44">
    <cfRule type="cellIs" dxfId="709" priority="1171" stopIfTrue="1" operator="equal">
      <formula>"CW 2130-R11"</formula>
    </cfRule>
    <cfRule type="cellIs" dxfId="708" priority="1172" stopIfTrue="1" operator="equal">
      <formula>"CW 3120-R2"</formula>
    </cfRule>
    <cfRule type="cellIs" dxfId="707" priority="1173" stopIfTrue="1" operator="equal">
      <formula>"CW 3240-R7"</formula>
    </cfRule>
  </conditionalFormatting>
  <conditionalFormatting sqref="D53:D54">
    <cfRule type="cellIs" dxfId="706" priority="1165" stopIfTrue="1" operator="equal">
      <formula>"CW 2130-R11"</formula>
    </cfRule>
    <cfRule type="cellIs" dxfId="705" priority="1166" stopIfTrue="1" operator="equal">
      <formula>"CW 3120-R2"</formula>
    </cfRule>
    <cfRule type="cellIs" dxfId="704" priority="1167" stopIfTrue="1" operator="equal">
      <formula>"CW 3240-R7"</formula>
    </cfRule>
  </conditionalFormatting>
  <conditionalFormatting sqref="D55">
    <cfRule type="cellIs" dxfId="703" priority="1162" stopIfTrue="1" operator="equal">
      <formula>"CW 2130-R11"</formula>
    </cfRule>
    <cfRule type="cellIs" dxfId="702" priority="1163" stopIfTrue="1" operator="equal">
      <formula>"CW 3120-R2"</formula>
    </cfRule>
    <cfRule type="cellIs" dxfId="701" priority="1164" stopIfTrue="1" operator="equal">
      <formula>"CW 3240-R7"</formula>
    </cfRule>
  </conditionalFormatting>
  <conditionalFormatting sqref="D59">
    <cfRule type="cellIs" dxfId="700" priority="1156" stopIfTrue="1" operator="equal">
      <formula>"CW 2130-R11"</formula>
    </cfRule>
    <cfRule type="cellIs" dxfId="699" priority="1157" stopIfTrue="1" operator="equal">
      <formula>"CW 3120-R2"</formula>
    </cfRule>
    <cfRule type="cellIs" dxfId="698" priority="1158" stopIfTrue="1" operator="equal">
      <formula>"CW 3240-R7"</formula>
    </cfRule>
  </conditionalFormatting>
  <conditionalFormatting sqref="D61">
    <cfRule type="cellIs" dxfId="697" priority="1153" stopIfTrue="1" operator="equal">
      <formula>"CW 2130-R11"</formula>
    </cfRule>
    <cfRule type="cellIs" dxfId="696" priority="1154" stopIfTrue="1" operator="equal">
      <formula>"CW 3120-R2"</formula>
    </cfRule>
    <cfRule type="cellIs" dxfId="695" priority="1155" stopIfTrue="1" operator="equal">
      <formula>"CW 3240-R7"</formula>
    </cfRule>
  </conditionalFormatting>
  <conditionalFormatting sqref="D62">
    <cfRule type="cellIs" dxfId="694" priority="1144" stopIfTrue="1" operator="equal">
      <formula>"CW 2130-R11"</formula>
    </cfRule>
    <cfRule type="cellIs" dxfId="693" priority="1145" stopIfTrue="1" operator="equal">
      <formula>"CW 3120-R2"</formula>
    </cfRule>
    <cfRule type="cellIs" dxfId="692" priority="1146" stopIfTrue="1" operator="equal">
      <formula>"CW 3240-R7"</formula>
    </cfRule>
  </conditionalFormatting>
  <conditionalFormatting sqref="D65">
    <cfRule type="cellIs" dxfId="691" priority="1135" stopIfTrue="1" operator="equal">
      <formula>"CW 2130-R11"</formula>
    </cfRule>
    <cfRule type="cellIs" dxfId="690" priority="1136" stopIfTrue="1" operator="equal">
      <formula>"CW 3120-R2"</formula>
    </cfRule>
    <cfRule type="cellIs" dxfId="689" priority="1137" stopIfTrue="1" operator="equal">
      <formula>"CW 3240-R7"</formula>
    </cfRule>
  </conditionalFormatting>
  <conditionalFormatting sqref="D67">
    <cfRule type="cellIs" dxfId="688" priority="1129" stopIfTrue="1" operator="equal">
      <formula>"CW 2130-R11"</formula>
    </cfRule>
    <cfRule type="cellIs" dxfId="687" priority="1130" stopIfTrue="1" operator="equal">
      <formula>"CW 3120-R2"</formula>
    </cfRule>
    <cfRule type="cellIs" dxfId="686" priority="1131" stopIfTrue="1" operator="equal">
      <formula>"CW 3240-R7"</formula>
    </cfRule>
  </conditionalFormatting>
  <conditionalFormatting sqref="D66">
    <cfRule type="cellIs" dxfId="685" priority="1117" stopIfTrue="1" operator="equal">
      <formula>"CW 2130-R11"</formula>
    </cfRule>
    <cfRule type="cellIs" dxfId="684" priority="1118" stopIfTrue="1" operator="equal">
      <formula>"CW 3120-R2"</formula>
    </cfRule>
    <cfRule type="cellIs" dxfId="683" priority="1119" stopIfTrue="1" operator="equal">
      <formula>"CW 3240-R7"</formula>
    </cfRule>
  </conditionalFormatting>
  <conditionalFormatting sqref="D68">
    <cfRule type="cellIs" dxfId="682" priority="1114" stopIfTrue="1" operator="equal">
      <formula>"CW 2130-R11"</formula>
    </cfRule>
    <cfRule type="cellIs" dxfId="681" priority="1115" stopIfTrue="1" operator="equal">
      <formula>"CW 3120-R2"</formula>
    </cfRule>
    <cfRule type="cellIs" dxfId="680" priority="1116" stopIfTrue="1" operator="equal">
      <formula>"CW 3240-R7"</formula>
    </cfRule>
  </conditionalFormatting>
  <conditionalFormatting sqref="D64">
    <cfRule type="cellIs" dxfId="679" priority="1105" stopIfTrue="1" operator="equal">
      <formula>"CW 2130-R11"</formula>
    </cfRule>
    <cfRule type="cellIs" dxfId="678" priority="1106" stopIfTrue="1" operator="equal">
      <formula>"CW 3120-R2"</formula>
    </cfRule>
    <cfRule type="cellIs" dxfId="677" priority="1107" stopIfTrue="1" operator="equal">
      <formula>"CW 3240-R7"</formula>
    </cfRule>
  </conditionalFormatting>
  <conditionalFormatting sqref="D63">
    <cfRule type="cellIs" dxfId="676" priority="1102" stopIfTrue="1" operator="equal">
      <formula>"CW 2130-R11"</formula>
    </cfRule>
    <cfRule type="cellIs" dxfId="675" priority="1103" stopIfTrue="1" operator="equal">
      <formula>"CW 3120-R2"</formula>
    </cfRule>
    <cfRule type="cellIs" dxfId="674" priority="1104" stopIfTrue="1" operator="equal">
      <formula>"CW 3240-R7"</formula>
    </cfRule>
  </conditionalFormatting>
  <conditionalFormatting sqref="D69">
    <cfRule type="cellIs" dxfId="673" priority="1099" stopIfTrue="1" operator="equal">
      <formula>"CW 2130-R11"</formula>
    </cfRule>
    <cfRule type="cellIs" dxfId="672" priority="1100" stopIfTrue="1" operator="equal">
      <formula>"CW 3120-R2"</formula>
    </cfRule>
    <cfRule type="cellIs" dxfId="671" priority="1101" stopIfTrue="1" operator="equal">
      <formula>"CW 3240-R7"</formula>
    </cfRule>
  </conditionalFormatting>
  <conditionalFormatting sqref="D70">
    <cfRule type="cellIs" dxfId="670" priority="1096" stopIfTrue="1" operator="equal">
      <formula>"CW 2130-R11"</formula>
    </cfRule>
    <cfRule type="cellIs" dxfId="669" priority="1097" stopIfTrue="1" operator="equal">
      <formula>"CW 3120-R2"</formula>
    </cfRule>
    <cfRule type="cellIs" dxfId="668" priority="1098" stopIfTrue="1" operator="equal">
      <formula>"CW 3240-R7"</formula>
    </cfRule>
  </conditionalFormatting>
  <conditionalFormatting sqref="D71">
    <cfRule type="cellIs" dxfId="667" priority="1093" stopIfTrue="1" operator="equal">
      <formula>"CW 2130-R11"</formula>
    </cfRule>
    <cfRule type="cellIs" dxfId="666" priority="1094" stopIfTrue="1" operator="equal">
      <formula>"CW 3120-R2"</formula>
    </cfRule>
    <cfRule type="cellIs" dxfId="665" priority="1095" stopIfTrue="1" operator="equal">
      <formula>"CW 3240-R7"</formula>
    </cfRule>
  </conditionalFormatting>
  <conditionalFormatting sqref="D72">
    <cfRule type="cellIs" dxfId="664" priority="1090" stopIfTrue="1" operator="equal">
      <formula>"CW 2130-R11"</formula>
    </cfRule>
    <cfRule type="cellIs" dxfId="663" priority="1091" stopIfTrue="1" operator="equal">
      <formula>"CW 3120-R2"</formula>
    </cfRule>
    <cfRule type="cellIs" dxfId="662" priority="1092" stopIfTrue="1" operator="equal">
      <formula>"CW 3240-R7"</formula>
    </cfRule>
  </conditionalFormatting>
  <conditionalFormatting sqref="D76">
    <cfRule type="cellIs" dxfId="661" priority="1084" stopIfTrue="1" operator="equal">
      <formula>"CW 2130-R11"</formula>
    </cfRule>
    <cfRule type="cellIs" dxfId="660" priority="1085" stopIfTrue="1" operator="equal">
      <formula>"CW 3120-R2"</formula>
    </cfRule>
    <cfRule type="cellIs" dxfId="659" priority="1086" stopIfTrue="1" operator="equal">
      <formula>"CW 3240-R7"</formula>
    </cfRule>
  </conditionalFormatting>
  <conditionalFormatting sqref="D78">
    <cfRule type="cellIs" dxfId="658" priority="1082" stopIfTrue="1" operator="equal">
      <formula>"CW 3120-R2"</formula>
    </cfRule>
    <cfRule type="cellIs" dxfId="657" priority="1083" stopIfTrue="1" operator="equal">
      <formula>"CW 3240-R7"</formula>
    </cfRule>
  </conditionalFormatting>
  <conditionalFormatting sqref="D79">
    <cfRule type="cellIs" dxfId="656" priority="1076" stopIfTrue="1" operator="equal">
      <formula>"CW 2130-R11"</formula>
    </cfRule>
    <cfRule type="cellIs" dxfId="655" priority="1077" stopIfTrue="1" operator="equal">
      <formula>"CW 3120-R2"</formula>
    </cfRule>
    <cfRule type="cellIs" dxfId="654" priority="1078" stopIfTrue="1" operator="equal">
      <formula>"CW 3240-R7"</formula>
    </cfRule>
  </conditionalFormatting>
  <conditionalFormatting sqref="D80:D82">
    <cfRule type="cellIs" dxfId="653" priority="1074" stopIfTrue="1" operator="equal">
      <formula>"CW 3120-R2"</formula>
    </cfRule>
    <cfRule type="cellIs" dxfId="652" priority="1075" stopIfTrue="1" operator="equal">
      <formula>"CW 3240-R7"</formula>
    </cfRule>
  </conditionalFormatting>
  <conditionalFormatting sqref="D84:D85">
    <cfRule type="cellIs" dxfId="651" priority="1069" stopIfTrue="1" operator="equal">
      <formula>"CW 2130-R11"</formula>
    </cfRule>
    <cfRule type="cellIs" dxfId="650" priority="1070" stopIfTrue="1" operator="equal">
      <formula>"CW 3120-R2"</formula>
    </cfRule>
    <cfRule type="cellIs" dxfId="649" priority="1071" stopIfTrue="1" operator="equal">
      <formula>"CW 3240-R7"</formula>
    </cfRule>
  </conditionalFormatting>
  <conditionalFormatting sqref="D83">
    <cfRule type="cellIs" dxfId="648" priority="1067" stopIfTrue="1" operator="equal">
      <formula>"CW 3120-R2"</formula>
    </cfRule>
    <cfRule type="cellIs" dxfId="647" priority="1068" stopIfTrue="1" operator="equal">
      <formula>"CW 3240-R7"</formula>
    </cfRule>
  </conditionalFormatting>
  <conditionalFormatting sqref="D86">
    <cfRule type="cellIs" dxfId="646" priority="1065" stopIfTrue="1" operator="equal">
      <formula>"CW 3120-R2"</formula>
    </cfRule>
    <cfRule type="cellIs" dxfId="645" priority="1066" stopIfTrue="1" operator="equal">
      <formula>"CW 3240-R7"</formula>
    </cfRule>
  </conditionalFormatting>
  <conditionalFormatting sqref="D93">
    <cfRule type="cellIs" dxfId="644" priority="1042" stopIfTrue="1" operator="equal">
      <formula>"CW 3120-R2"</formula>
    </cfRule>
    <cfRule type="cellIs" dxfId="643" priority="1043" stopIfTrue="1" operator="equal">
      <formula>"CW 3240-R7"</formula>
    </cfRule>
  </conditionalFormatting>
  <conditionalFormatting sqref="D87">
    <cfRule type="cellIs" dxfId="642" priority="1061" stopIfTrue="1" operator="equal">
      <formula>"CW 3120-R2"</formula>
    </cfRule>
    <cfRule type="cellIs" dxfId="641" priority="1062" stopIfTrue="1" operator="equal">
      <formula>"CW 3240-R7"</formula>
    </cfRule>
  </conditionalFormatting>
  <conditionalFormatting sqref="D89">
    <cfRule type="cellIs" dxfId="640" priority="1056" stopIfTrue="1" operator="equal">
      <formula>"CW 2130-R11"</formula>
    </cfRule>
    <cfRule type="cellIs" dxfId="639" priority="1057" stopIfTrue="1" operator="equal">
      <formula>"CW 3120-R2"</formula>
    </cfRule>
    <cfRule type="cellIs" dxfId="638" priority="1058" stopIfTrue="1" operator="equal">
      <formula>"CW 3240-R7"</formula>
    </cfRule>
  </conditionalFormatting>
  <conditionalFormatting sqref="D88">
    <cfRule type="cellIs" dxfId="637" priority="1059" stopIfTrue="1" operator="equal">
      <formula>"CW 3120-R2"</formula>
    </cfRule>
    <cfRule type="cellIs" dxfId="636" priority="1060" stopIfTrue="1" operator="equal">
      <formula>"CW 3240-R7"</formula>
    </cfRule>
  </conditionalFormatting>
  <conditionalFormatting sqref="D92">
    <cfRule type="cellIs" dxfId="635" priority="1050" stopIfTrue="1" operator="equal">
      <formula>"CW 2130-R11"</formula>
    </cfRule>
    <cfRule type="cellIs" dxfId="634" priority="1051" stopIfTrue="1" operator="equal">
      <formula>"CW 3120-R2"</formula>
    </cfRule>
    <cfRule type="cellIs" dxfId="633" priority="1052" stopIfTrue="1" operator="equal">
      <formula>"CW 3240-R7"</formula>
    </cfRule>
  </conditionalFormatting>
  <conditionalFormatting sqref="D91">
    <cfRule type="cellIs" dxfId="632" priority="1047" stopIfTrue="1" operator="equal">
      <formula>"CW 2130-R11"</formula>
    </cfRule>
    <cfRule type="cellIs" dxfId="631" priority="1048" stopIfTrue="1" operator="equal">
      <formula>"CW 3120-R2"</formula>
    </cfRule>
    <cfRule type="cellIs" dxfId="630" priority="1049" stopIfTrue="1" operator="equal">
      <formula>"CW 3240-R7"</formula>
    </cfRule>
  </conditionalFormatting>
  <conditionalFormatting sqref="D99">
    <cfRule type="cellIs" dxfId="629" priority="1027" stopIfTrue="1" operator="equal">
      <formula>"CW 2130-R11"</formula>
    </cfRule>
    <cfRule type="cellIs" dxfId="628" priority="1028" stopIfTrue="1" operator="equal">
      <formula>"CW 3120-R2"</formula>
    </cfRule>
    <cfRule type="cellIs" dxfId="627" priority="1029" stopIfTrue="1" operator="equal">
      <formula>"CW 3240-R7"</formula>
    </cfRule>
  </conditionalFormatting>
  <conditionalFormatting sqref="D90">
    <cfRule type="cellIs" dxfId="626" priority="1044" stopIfTrue="1" operator="equal">
      <formula>"CW 2130-R11"</formula>
    </cfRule>
    <cfRule type="cellIs" dxfId="625" priority="1045" stopIfTrue="1" operator="equal">
      <formula>"CW 3120-R2"</formula>
    </cfRule>
    <cfRule type="cellIs" dxfId="624" priority="1046" stopIfTrue="1" operator="equal">
      <formula>"CW 3240-R7"</formula>
    </cfRule>
  </conditionalFormatting>
  <conditionalFormatting sqref="D94">
    <cfRule type="cellIs" dxfId="623" priority="1040" stopIfTrue="1" operator="equal">
      <formula>"CW 3120-R2"</formula>
    </cfRule>
    <cfRule type="cellIs" dxfId="622" priority="1041" stopIfTrue="1" operator="equal">
      <formula>"CW 3240-R7"</formula>
    </cfRule>
  </conditionalFormatting>
  <conditionalFormatting sqref="D95">
    <cfRule type="cellIs" dxfId="621" priority="1038" stopIfTrue="1" operator="equal">
      <formula>"CW 2130-R11"</formula>
    </cfRule>
    <cfRule type="cellIs" dxfId="620" priority="1039" stopIfTrue="1" operator="equal">
      <formula>"CW 3240-R7"</formula>
    </cfRule>
  </conditionalFormatting>
  <conditionalFormatting sqref="D96:D97">
    <cfRule type="cellIs" dxfId="619" priority="1035" stopIfTrue="1" operator="equal">
      <formula>"CW 2130-R11"</formula>
    </cfRule>
    <cfRule type="cellIs" dxfId="618" priority="1036" stopIfTrue="1" operator="equal">
      <formula>"CW 3120-R2"</formula>
    </cfRule>
    <cfRule type="cellIs" dxfId="617" priority="1037" stopIfTrue="1" operator="equal">
      <formula>"CW 3240-R7"</formula>
    </cfRule>
  </conditionalFormatting>
  <conditionalFormatting sqref="D101">
    <cfRule type="cellIs" dxfId="616" priority="1030" stopIfTrue="1" operator="equal">
      <formula>"CW 2130-R11"</formula>
    </cfRule>
    <cfRule type="cellIs" dxfId="615" priority="1031" stopIfTrue="1" operator="equal">
      <formula>"CW 3120-R2"</formula>
    </cfRule>
    <cfRule type="cellIs" dxfId="614" priority="1032" stopIfTrue="1" operator="equal">
      <formula>"CW 3240-R7"</formula>
    </cfRule>
  </conditionalFormatting>
  <conditionalFormatting sqref="D100">
    <cfRule type="cellIs" dxfId="613" priority="1033" stopIfTrue="1" operator="equal">
      <formula>"CW 3120-R2"</formula>
    </cfRule>
    <cfRule type="cellIs" dxfId="612" priority="1034" stopIfTrue="1" operator="equal">
      <formula>"CW 3240-R7"</formula>
    </cfRule>
  </conditionalFormatting>
  <conditionalFormatting sqref="D102">
    <cfRule type="cellIs" dxfId="611" priority="1024" stopIfTrue="1" operator="equal">
      <formula>"CW 2130-R11"</formula>
    </cfRule>
    <cfRule type="cellIs" dxfId="610" priority="1025" stopIfTrue="1" operator="equal">
      <formula>"CW 3120-R2"</formula>
    </cfRule>
    <cfRule type="cellIs" dxfId="609" priority="1026" stopIfTrue="1" operator="equal">
      <formula>"CW 3240-R7"</formula>
    </cfRule>
  </conditionalFormatting>
  <conditionalFormatting sqref="D104:D106">
    <cfRule type="cellIs" dxfId="608" priority="1021" stopIfTrue="1" operator="equal">
      <formula>"CW 2130-R11"</formula>
    </cfRule>
    <cfRule type="cellIs" dxfId="607" priority="1022" stopIfTrue="1" operator="equal">
      <formula>"CW 3120-R2"</formula>
    </cfRule>
    <cfRule type="cellIs" dxfId="606" priority="1023" stopIfTrue="1" operator="equal">
      <formula>"CW 3240-R7"</formula>
    </cfRule>
  </conditionalFormatting>
  <conditionalFormatting sqref="D107">
    <cfRule type="cellIs" dxfId="605" priority="1018" stopIfTrue="1" operator="equal">
      <formula>"CW 2130-R11"</formula>
    </cfRule>
    <cfRule type="cellIs" dxfId="604" priority="1019" stopIfTrue="1" operator="equal">
      <formula>"CW 3120-R2"</formula>
    </cfRule>
    <cfRule type="cellIs" dxfId="603" priority="1020" stopIfTrue="1" operator="equal">
      <formula>"CW 3240-R7"</formula>
    </cfRule>
  </conditionalFormatting>
  <conditionalFormatting sqref="D110:D112">
    <cfRule type="cellIs" dxfId="602" priority="1012" stopIfTrue="1" operator="equal">
      <formula>"CW 2130-R11"</formula>
    </cfRule>
    <cfRule type="cellIs" dxfId="601" priority="1013" stopIfTrue="1" operator="equal">
      <formula>"CW 3120-R2"</formula>
    </cfRule>
    <cfRule type="cellIs" dxfId="600" priority="1014" stopIfTrue="1" operator="equal">
      <formula>"CW 3240-R7"</formula>
    </cfRule>
  </conditionalFormatting>
  <conditionalFormatting sqref="D114:D115">
    <cfRule type="cellIs" dxfId="599" priority="1009" stopIfTrue="1" operator="equal">
      <formula>"CW 2130-R11"</formula>
    </cfRule>
    <cfRule type="cellIs" dxfId="598" priority="1010" stopIfTrue="1" operator="equal">
      <formula>"CW 3120-R2"</formula>
    </cfRule>
    <cfRule type="cellIs" dxfId="597" priority="1011" stopIfTrue="1" operator="equal">
      <formula>"CW 3240-R7"</formula>
    </cfRule>
  </conditionalFormatting>
  <conditionalFormatting sqref="D116:D117">
    <cfRule type="cellIs" dxfId="596" priority="1006" stopIfTrue="1" operator="equal">
      <formula>"CW 2130-R11"</formula>
    </cfRule>
    <cfRule type="cellIs" dxfId="595" priority="1007" stopIfTrue="1" operator="equal">
      <formula>"CW 3120-R2"</formula>
    </cfRule>
    <cfRule type="cellIs" dxfId="594" priority="1008" stopIfTrue="1" operator="equal">
      <formula>"CW 3240-R7"</formula>
    </cfRule>
  </conditionalFormatting>
  <conditionalFormatting sqref="D238">
    <cfRule type="cellIs" dxfId="593" priority="1000" stopIfTrue="1" operator="equal">
      <formula>"CW 2130-R11"</formula>
    </cfRule>
    <cfRule type="cellIs" dxfId="592" priority="1001" stopIfTrue="1" operator="equal">
      <formula>"CW 3120-R2"</formula>
    </cfRule>
    <cfRule type="cellIs" dxfId="591" priority="1002" stopIfTrue="1" operator="equal">
      <formula>"CW 3240-R7"</formula>
    </cfRule>
  </conditionalFormatting>
  <conditionalFormatting sqref="D234:D235 D237 D251:D257 D264:D269 D274:D275 D315">
    <cfRule type="cellIs" dxfId="590" priority="1003" stopIfTrue="1" operator="equal">
      <formula>"CW 2130-R11"</formula>
    </cfRule>
    <cfRule type="cellIs" dxfId="589" priority="1004" stopIfTrue="1" operator="equal">
      <formula>"CW 3120-R2"</formula>
    </cfRule>
    <cfRule type="cellIs" dxfId="588" priority="1005" stopIfTrue="1" operator="equal">
      <formula>"CW 3240-R7"</formula>
    </cfRule>
  </conditionalFormatting>
  <conditionalFormatting sqref="D239">
    <cfRule type="cellIs" dxfId="587" priority="994" stopIfTrue="1" operator="equal">
      <formula>"CW 2130-R11"</formula>
    </cfRule>
    <cfRule type="cellIs" dxfId="586" priority="995" stopIfTrue="1" operator="equal">
      <formula>"CW 3120-R2"</formula>
    </cfRule>
    <cfRule type="cellIs" dxfId="585" priority="996" stopIfTrue="1" operator="equal">
      <formula>"CW 3240-R7"</formula>
    </cfRule>
  </conditionalFormatting>
  <conditionalFormatting sqref="D240">
    <cfRule type="cellIs" dxfId="584" priority="997" stopIfTrue="1" operator="equal">
      <formula>"CW 2130-R11"</formula>
    </cfRule>
    <cfRule type="cellIs" dxfId="583" priority="998" stopIfTrue="1" operator="equal">
      <formula>"CW 3120-R2"</formula>
    </cfRule>
    <cfRule type="cellIs" dxfId="582" priority="999" stopIfTrue="1" operator="equal">
      <formula>"CW 3240-R7"</formula>
    </cfRule>
  </conditionalFormatting>
  <conditionalFormatting sqref="D246">
    <cfRule type="cellIs" dxfId="581" priority="973" stopIfTrue="1" operator="equal">
      <formula>"CW 2130-R11"</formula>
    </cfRule>
    <cfRule type="cellIs" dxfId="580" priority="974" stopIfTrue="1" operator="equal">
      <formula>"CW 3120-R2"</formula>
    </cfRule>
    <cfRule type="cellIs" dxfId="579" priority="975" stopIfTrue="1" operator="equal">
      <formula>"CW 3240-R7"</formula>
    </cfRule>
  </conditionalFormatting>
  <conditionalFormatting sqref="D241">
    <cfRule type="cellIs" dxfId="578" priority="991" stopIfTrue="1" operator="equal">
      <formula>"CW 2130-R11"</formula>
    </cfRule>
    <cfRule type="cellIs" dxfId="577" priority="992" stopIfTrue="1" operator="equal">
      <formula>"CW 3120-R2"</formula>
    </cfRule>
    <cfRule type="cellIs" dxfId="576" priority="993" stopIfTrue="1" operator="equal">
      <formula>"CW 3240-R7"</formula>
    </cfRule>
  </conditionalFormatting>
  <conditionalFormatting sqref="D236">
    <cfRule type="cellIs" dxfId="575" priority="988" stopIfTrue="1" operator="equal">
      <formula>"CW 2130-R11"</formula>
    </cfRule>
    <cfRule type="cellIs" dxfId="574" priority="989" stopIfTrue="1" operator="equal">
      <formula>"CW 3120-R2"</formula>
    </cfRule>
    <cfRule type="cellIs" dxfId="573" priority="990" stopIfTrue="1" operator="equal">
      <formula>"CW 3240-R7"</formula>
    </cfRule>
  </conditionalFormatting>
  <conditionalFormatting sqref="D242">
    <cfRule type="cellIs" dxfId="572" priority="985" stopIfTrue="1" operator="equal">
      <formula>"CW 2130-R11"</formula>
    </cfRule>
    <cfRule type="cellIs" dxfId="571" priority="986" stopIfTrue="1" operator="equal">
      <formula>"CW 3120-R2"</formula>
    </cfRule>
    <cfRule type="cellIs" dxfId="570" priority="987" stopIfTrue="1" operator="equal">
      <formula>"CW 3240-R7"</formula>
    </cfRule>
  </conditionalFormatting>
  <conditionalFormatting sqref="D243">
    <cfRule type="cellIs" dxfId="569" priority="982" stopIfTrue="1" operator="equal">
      <formula>"CW 2130-R11"</formula>
    </cfRule>
    <cfRule type="cellIs" dxfId="568" priority="983" stopIfTrue="1" operator="equal">
      <formula>"CW 3120-R2"</formula>
    </cfRule>
    <cfRule type="cellIs" dxfId="567" priority="984" stopIfTrue="1" operator="equal">
      <formula>"CW 3240-R7"</formula>
    </cfRule>
  </conditionalFormatting>
  <conditionalFormatting sqref="D244">
    <cfRule type="cellIs" dxfId="566" priority="979" stopIfTrue="1" operator="equal">
      <formula>"CW 2130-R11"</formula>
    </cfRule>
    <cfRule type="cellIs" dxfId="565" priority="980" stopIfTrue="1" operator="equal">
      <formula>"CW 3120-R2"</formula>
    </cfRule>
    <cfRule type="cellIs" dxfId="564" priority="981" stopIfTrue="1" operator="equal">
      <formula>"CW 3240-R7"</formula>
    </cfRule>
  </conditionalFormatting>
  <conditionalFormatting sqref="D245">
    <cfRule type="cellIs" dxfId="563" priority="976" stopIfTrue="1" operator="equal">
      <formula>"CW 2130-R11"</formula>
    </cfRule>
    <cfRule type="cellIs" dxfId="562" priority="977" stopIfTrue="1" operator="equal">
      <formula>"CW 3120-R2"</formula>
    </cfRule>
    <cfRule type="cellIs" dxfId="561" priority="978" stopIfTrue="1" operator="equal">
      <formula>"CW 3240-R7"</formula>
    </cfRule>
  </conditionalFormatting>
  <conditionalFormatting sqref="D248:D250">
    <cfRule type="cellIs" dxfId="560" priority="970" stopIfTrue="1" operator="equal">
      <formula>"CW 2130-R11"</formula>
    </cfRule>
    <cfRule type="cellIs" dxfId="559" priority="971" stopIfTrue="1" operator="equal">
      <formula>"CW 3120-R2"</formula>
    </cfRule>
    <cfRule type="cellIs" dxfId="558" priority="972" stopIfTrue="1" operator="equal">
      <formula>"CW 3240-R7"</formula>
    </cfRule>
  </conditionalFormatting>
  <conditionalFormatting sqref="D260 D262:D263">
    <cfRule type="cellIs" dxfId="557" priority="955" stopIfTrue="1" operator="equal">
      <formula>"CW 2130-R11"</formula>
    </cfRule>
    <cfRule type="cellIs" dxfId="556" priority="956" stopIfTrue="1" operator="equal">
      <formula>"CW 3120-R2"</formula>
    </cfRule>
    <cfRule type="cellIs" dxfId="555" priority="957" stopIfTrue="1" operator="equal">
      <formula>"CW 3240-R7"</formula>
    </cfRule>
  </conditionalFormatting>
  <conditionalFormatting sqref="D258:D259">
    <cfRule type="cellIs" dxfId="554" priority="964" stopIfTrue="1" operator="equal">
      <formula>"CW 2130-R11"</formula>
    </cfRule>
    <cfRule type="cellIs" dxfId="553" priority="965" stopIfTrue="1" operator="equal">
      <formula>"CW 3120-R2"</formula>
    </cfRule>
    <cfRule type="cellIs" dxfId="552" priority="966" stopIfTrue="1" operator="equal">
      <formula>"CW 3240-R7"</formula>
    </cfRule>
  </conditionalFormatting>
  <conditionalFormatting sqref="D261">
    <cfRule type="cellIs" dxfId="551" priority="949" stopIfTrue="1" operator="equal">
      <formula>"CW 2130-R11"</formula>
    </cfRule>
    <cfRule type="cellIs" dxfId="550" priority="950" stopIfTrue="1" operator="equal">
      <formula>"CW 3120-R2"</formula>
    </cfRule>
    <cfRule type="cellIs" dxfId="549" priority="951" stopIfTrue="1" operator="equal">
      <formula>"CW 3240-R7"</formula>
    </cfRule>
  </conditionalFormatting>
  <conditionalFormatting sqref="D280">
    <cfRule type="cellIs" dxfId="548" priority="925" stopIfTrue="1" operator="equal">
      <formula>"CW 2130-R11"</formula>
    </cfRule>
    <cfRule type="cellIs" dxfId="547" priority="926" stopIfTrue="1" operator="equal">
      <formula>"CW 3120-R2"</formula>
    </cfRule>
    <cfRule type="cellIs" dxfId="546" priority="927" stopIfTrue="1" operator="equal">
      <formula>"CW 3240-R7"</formula>
    </cfRule>
  </conditionalFormatting>
  <conditionalFormatting sqref="D270:D271">
    <cfRule type="cellIs" dxfId="545" priority="940" stopIfTrue="1" operator="equal">
      <formula>"CW 2130-R11"</formula>
    </cfRule>
    <cfRule type="cellIs" dxfId="544" priority="941" stopIfTrue="1" operator="equal">
      <formula>"CW 3120-R2"</formula>
    </cfRule>
    <cfRule type="cellIs" dxfId="543" priority="942" stopIfTrue="1" operator="equal">
      <formula>"CW 3240-R7"</formula>
    </cfRule>
  </conditionalFormatting>
  <conditionalFormatting sqref="D272">
    <cfRule type="cellIs" dxfId="542" priority="937" stopIfTrue="1" operator="equal">
      <formula>"CW 2130-R11"</formula>
    </cfRule>
    <cfRule type="cellIs" dxfId="541" priority="938" stopIfTrue="1" operator="equal">
      <formula>"CW 3120-R2"</formula>
    </cfRule>
    <cfRule type="cellIs" dxfId="540" priority="939" stopIfTrue="1" operator="equal">
      <formula>"CW 3240-R7"</formula>
    </cfRule>
  </conditionalFormatting>
  <conditionalFormatting sqref="D276">
    <cfRule type="cellIs" dxfId="539" priority="934" stopIfTrue="1" operator="equal">
      <formula>"CW 2130-R11"</formula>
    </cfRule>
    <cfRule type="cellIs" dxfId="538" priority="935" stopIfTrue="1" operator="equal">
      <formula>"CW 3120-R2"</formula>
    </cfRule>
    <cfRule type="cellIs" dxfId="537" priority="936" stopIfTrue="1" operator="equal">
      <formula>"CW 3240-R7"</formula>
    </cfRule>
  </conditionalFormatting>
  <conditionalFormatting sqref="D277">
    <cfRule type="cellIs" dxfId="536" priority="931" stopIfTrue="1" operator="equal">
      <formula>"CW 2130-R11"</formula>
    </cfRule>
    <cfRule type="cellIs" dxfId="535" priority="932" stopIfTrue="1" operator="equal">
      <formula>"CW 3120-R2"</formula>
    </cfRule>
    <cfRule type="cellIs" dxfId="534" priority="933" stopIfTrue="1" operator="equal">
      <formula>"CW 3240-R7"</formula>
    </cfRule>
  </conditionalFormatting>
  <conditionalFormatting sqref="D278">
    <cfRule type="cellIs" dxfId="533" priority="928" stopIfTrue="1" operator="equal">
      <formula>"CW 2130-R11"</formula>
    </cfRule>
    <cfRule type="cellIs" dxfId="532" priority="929" stopIfTrue="1" operator="equal">
      <formula>"CW 3120-R2"</formula>
    </cfRule>
    <cfRule type="cellIs" dxfId="531" priority="930" stopIfTrue="1" operator="equal">
      <formula>"CW 3240-R7"</formula>
    </cfRule>
  </conditionalFormatting>
  <conditionalFormatting sqref="D281">
    <cfRule type="cellIs" dxfId="530" priority="919" stopIfTrue="1" operator="equal">
      <formula>"CW 2130-R11"</formula>
    </cfRule>
    <cfRule type="cellIs" dxfId="529" priority="920" stopIfTrue="1" operator="equal">
      <formula>"CW 3120-R2"</formula>
    </cfRule>
    <cfRule type="cellIs" dxfId="528" priority="921" stopIfTrue="1" operator="equal">
      <formula>"CW 3240-R7"</formula>
    </cfRule>
  </conditionalFormatting>
  <conditionalFormatting sqref="D279">
    <cfRule type="cellIs" dxfId="527" priority="913" stopIfTrue="1" operator="equal">
      <formula>"CW 2130-R11"</formula>
    </cfRule>
    <cfRule type="cellIs" dxfId="526" priority="914" stopIfTrue="1" operator="equal">
      <formula>"CW 3120-R2"</formula>
    </cfRule>
    <cfRule type="cellIs" dxfId="525" priority="915" stopIfTrue="1" operator="equal">
      <formula>"CW 3240-R7"</formula>
    </cfRule>
  </conditionalFormatting>
  <conditionalFormatting sqref="D282">
    <cfRule type="cellIs" dxfId="524" priority="907" stopIfTrue="1" operator="equal">
      <formula>"CW 2130-R11"</formula>
    </cfRule>
    <cfRule type="cellIs" dxfId="523" priority="908" stopIfTrue="1" operator="equal">
      <formula>"CW 3120-R2"</formula>
    </cfRule>
    <cfRule type="cellIs" dxfId="522" priority="909" stopIfTrue="1" operator="equal">
      <formula>"CW 3240-R7"</formula>
    </cfRule>
  </conditionalFormatting>
  <conditionalFormatting sqref="D283">
    <cfRule type="cellIs" dxfId="521" priority="904" stopIfTrue="1" operator="equal">
      <formula>"CW 2130-R11"</formula>
    </cfRule>
    <cfRule type="cellIs" dxfId="520" priority="905" stopIfTrue="1" operator="equal">
      <formula>"CW 3120-R2"</formula>
    </cfRule>
    <cfRule type="cellIs" dxfId="519" priority="906" stopIfTrue="1" operator="equal">
      <formula>"CW 3240-R7"</formula>
    </cfRule>
  </conditionalFormatting>
  <conditionalFormatting sqref="D284">
    <cfRule type="cellIs" dxfId="518" priority="901" stopIfTrue="1" operator="equal">
      <formula>"CW 2130-R11"</formula>
    </cfRule>
    <cfRule type="cellIs" dxfId="517" priority="902" stopIfTrue="1" operator="equal">
      <formula>"CW 3120-R2"</formula>
    </cfRule>
    <cfRule type="cellIs" dxfId="516" priority="903" stopIfTrue="1" operator="equal">
      <formula>"CW 3240-R7"</formula>
    </cfRule>
  </conditionalFormatting>
  <conditionalFormatting sqref="D285">
    <cfRule type="cellIs" dxfId="515" priority="898" stopIfTrue="1" operator="equal">
      <formula>"CW 2130-R11"</formula>
    </cfRule>
    <cfRule type="cellIs" dxfId="514" priority="899" stopIfTrue="1" operator="equal">
      <formula>"CW 3120-R2"</formula>
    </cfRule>
    <cfRule type="cellIs" dxfId="513" priority="900" stopIfTrue="1" operator="equal">
      <formula>"CW 3240-R7"</formula>
    </cfRule>
  </conditionalFormatting>
  <conditionalFormatting sqref="D288">
    <cfRule type="cellIs" dxfId="512" priority="895" stopIfTrue="1" operator="equal">
      <formula>"CW 2130-R11"</formula>
    </cfRule>
    <cfRule type="cellIs" dxfId="511" priority="896" stopIfTrue="1" operator="equal">
      <formula>"CW 3120-R2"</formula>
    </cfRule>
    <cfRule type="cellIs" dxfId="510" priority="897" stopIfTrue="1" operator="equal">
      <formula>"CW 3240-R7"</formula>
    </cfRule>
  </conditionalFormatting>
  <conditionalFormatting sqref="D290">
    <cfRule type="cellIs" dxfId="509" priority="893" stopIfTrue="1" operator="equal">
      <formula>"CW 3120-R2"</formula>
    </cfRule>
    <cfRule type="cellIs" dxfId="508" priority="894" stopIfTrue="1" operator="equal">
      <formula>"CW 3240-R7"</formula>
    </cfRule>
  </conditionalFormatting>
  <conditionalFormatting sqref="D291">
    <cfRule type="cellIs" dxfId="507" priority="890" stopIfTrue="1" operator="equal">
      <formula>"CW 2130-R11"</formula>
    </cfRule>
    <cfRule type="cellIs" dxfId="506" priority="891" stopIfTrue="1" operator="equal">
      <formula>"CW 3120-R2"</formula>
    </cfRule>
    <cfRule type="cellIs" dxfId="505" priority="892" stopIfTrue="1" operator="equal">
      <formula>"CW 3240-R7"</formula>
    </cfRule>
  </conditionalFormatting>
  <conditionalFormatting sqref="D292:D294">
    <cfRule type="cellIs" dxfId="504" priority="888" stopIfTrue="1" operator="equal">
      <formula>"CW 3120-R2"</formula>
    </cfRule>
    <cfRule type="cellIs" dxfId="503" priority="889" stopIfTrue="1" operator="equal">
      <formula>"CW 3240-R7"</formula>
    </cfRule>
  </conditionalFormatting>
  <conditionalFormatting sqref="D296:D297">
    <cfRule type="cellIs" dxfId="502" priority="885" stopIfTrue="1" operator="equal">
      <formula>"CW 2130-R11"</formula>
    </cfRule>
    <cfRule type="cellIs" dxfId="501" priority="886" stopIfTrue="1" operator="equal">
      <formula>"CW 3120-R2"</formula>
    </cfRule>
    <cfRule type="cellIs" dxfId="500" priority="887" stopIfTrue="1" operator="equal">
      <formula>"CW 3240-R7"</formula>
    </cfRule>
  </conditionalFormatting>
  <conditionalFormatting sqref="D295">
    <cfRule type="cellIs" dxfId="499" priority="883" stopIfTrue="1" operator="equal">
      <formula>"CW 3120-R2"</formula>
    </cfRule>
    <cfRule type="cellIs" dxfId="498" priority="884" stopIfTrue="1" operator="equal">
      <formula>"CW 3240-R7"</formula>
    </cfRule>
  </conditionalFormatting>
  <conditionalFormatting sqref="D298">
    <cfRule type="cellIs" dxfId="497" priority="881" stopIfTrue="1" operator="equal">
      <formula>"CW 3120-R2"</formula>
    </cfRule>
    <cfRule type="cellIs" dxfId="496" priority="882" stopIfTrue="1" operator="equal">
      <formula>"CW 3240-R7"</formula>
    </cfRule>
  </conditionalFormatting>
  <conditionalFormatting sqref="D305">
    <cfRule type="cellIs" dxfId="495" priority="863" stopIfTrue="1" operator="equal">
      <formula>"CW 3120-R2"</formula>
    </cfRule>
    <cfRule type="cellIs" dxfId="494" priority="864" stopIfTrue="1" operator="equal">
      <formula>"CW 3240-R7"</formula>
    </cfRule>
  </conditionalFormatting>
  <conditionalFormatting sqref="D299">
    <cfRule type="cellIs" dxfId="493" priority="879" stopIfTrue="1" operator="equal">
      <formula>"CW 3120-R2"</formula>
    </cfRule>
    <cfRule type="cellIs" dxfId="492" priority="880" stopIfTrue="1" operator="equal">
      <formula>"CW 3240-R7"</formula>
    </cfRule>
  </conditionalFormatting>
  <conditionalFormatting sqref="D301">
    <cfRule type="cellIs" dxfId="491" priority="874" stopIfTrue="1" operator="equal">
      <formula>"CW 2130-R11"</formula>
    </cfRule>
    <cfRule type="cellIs" dxfId="490" priority="875" stopIfTrue="1" operator="equal">
      <formula>"CW 3120-R2"</formula>
    </cfRule>
    <cfRule type="cellIs" dxfId="489" priority="876" stopIfTrue="1" operator="equal">
      <formula>"CW 3240-R7"</formula>
    </cfRule>
  </conditionalFormatting>
  <conditionalFormatting sqref="D300">
    <cfRule type="cellIs" dxfId="488" priority="877" stopIfTrue="1" operator="equal">
      <formula>"CW 3120-R2"</formula>
    </cfRule>
    <cfRule type="cellIs" dxfId="487" priority="878" stopIfTrue="1" operator="equal">
      <formula>"CW 3240-R7"</formula>
    </cfRule>
  </conditionalFormatting>
  <conditionalFormatting sqref="D304">
    <cfRule type="cellIs" dxfId="486" priority="871" stopIfTrue="1" operator="equal">
      <formula>"CW 2130-R11"</formula>
    </cfRule>
    <cfRule type="cellIs" dxfId="485" priority="872" stopIfTrue="1" operator="equal">
      <formula>"CW 3120-R2"</formula>
    </cfRule>
    <cfRule type="cellIs" dxfId="484" priority="873" stopIfTrue="1" operator="equal">
      <formula>"CW 3240-R7"</formula>
    </cfRule>
  </conditionalFormatting>
  <conditionalFormatting sqref="D303">
    <cfRule type="cellIs" dxfId="483" priority="868" stopIfTrue="1" operator="equal">
      <formula>"CW 2130-R11"</formula>
    </cfRule>
    <cfRule type="cellIs" dxfId="482" priority="869" stopIfTrue="1" operator="equal">
      <formula>"CW 3120-R2"</formula>
    </cfRule>
    <cfRule type="cellIs" dxfId="481" priority="870" stopIfTrue="1" operator="equal">
      <formula>"CW 3240-R7"</formula>
    </cfRule>
  </conditionalFormatting>
  <conditionalFormatting sqref="D311">
    <cfRule type="cellIs" dxfId="480" priority="848" stopIfTrue="1" operator="equal">
      <formula>"CW 2130-R11"</formula>
    </cfRule>
    <cfRule type="cellIs" dxfId="479" priority="849" stopIfTrue="1" operator="equal">
      <formula>"CW 3120-R2"</formula>
    </cfRule>
    <cfRule type="cellIs" dxfId="478" priority="850" stopIfTrue="1" operator="equal">
      <formula>"CW 3240-R7"</formula>
    </cfRule>
  </conditionalFormatting>
  <conditionalFormatting sqref="D302">
    <cfRule type="cellIs" dxfId="477" priority="865" stopIfTrue="1" operator="equal">
      <formula>"CW 2130-R11"</formula>
    </cfRule>
    <cfRule type="cellIs" dxfId="476" priority="866" stopIfTrue="1" operator="equal">
      <formula>"CW 3120-R2"</formula>
    </cfRule>
    <cfRule type="cellIs" dxfId="475" priority="867" stopIfTrue="1" operator="equal">
      <formula>"CW 3240-R7"</formula>
    </cfRule>
  </conditionalFormatting>
  <conditionalFormatting sqref="D306">
    <cfRule type="cellIs" dxfId="474" priority="861" stopIfTrue="1" operator="equal">
      <formula>"CW 3120-R2"</formula>
    </cfRule>
    <cfRule type="cellIs" dxfId="473" priority="862" stopIfTrue="1" operator="equal">
      <formula>"CW 3240-R7"</formula>
    </cfRule>
  </conditionalFormatting>
  <conditionalFormatting sqref="D307">
    <cfRule type="cellIs" dxfId="472" priority="859" stopIfTrue="1" operator="equal">
      <formula>"CW 2130-R11"</formula>
    </cfRule>
    <cfRule type="cellIs" dxfId="471" priority="860" stopIfTrue="1" operator="equal">
      <formula>"CW 3240-R7"</formula>
    </cfRule>
  </conditionalFormatting>
  <conditionalFormatting sqref="D308:D309">
    <cfRule type="cellIs" dxfId="470" priority="856" stopIfTrue="1" operator="equal">
      <formula>"CW 2130-R11"</formula>
    </cfRule>
    <cfRule type="cellIs" dxfId="469" priority="857" stopIfTrue="1" operator="equal">
      <formula>"CW 3120-R2"</formula>
    </cfRule>
    <cfRule type="cellIs" dxfId="468" priority="858" stopIfTrue="1" operator="equal">
      <formula>"CW 3240-R7"</formula>
    </cfRule>
  </conditionalFormatting>
  <conditionalFormatting sqref="D313">
    <cfRule type="cellIs" dxfId="467" priority="851" stopIfTrue="1" operator="equal">
      <formula>"CW 2130-R11"</formula>
    </cfRule>
    <cfRule type="cellIs" dxfId="466" priority="852" stopIfTrue="1" operator="equal">
      <formula>"CW 3120-R2"</formula>
    </cfRule>
    <cfRule type="cellIs" dxfId="465" priority="853" stopIfTrue="1" operator="equal">
      <formula>"CW 3240-R7"</formula>
    </cfRule>
  </conditionalFormatting>
  <conditionalFormatting sqref="D312">
    <cfRule type="cellIs" dxfId="464" priority="854" stopIfTrue="1" operator="equal">
      <formula>"CW 3120-R2"</formula>
    </cfRule>
    <cfRule type="cellIs" dxfId="463" priority="855" stopIfTrue="1" operator="equal">
      <formula>"CW 3240-R7"</formula>
    </cfRule>
  </conditionalFormatting>
  <conditionalFormatting sqref="D314">
    <cfRule type="cellIs" dxfId="462" priority="845" stopIfTrue="1" operator="equal">
      <formula>"CW 2130-R11"</formula>
    </cfRule>
    <cfRule type="cellIs" dxfId="461" priority="846" stopIfTrue="1" operator="equal">
      <formula>"CW 3120-R2"</formula>
    </cfRule>
    <cfRule type="cellIs" dxfId="460" priority="847" stopIfTrue="1" operator="equal">
      <formula>"CW 3240-R7"</formula>
    </cfRule>
  </conditionalFormatting>
  <conditionalFormatting sqref="D316:D318">
    <cfRule type="cellIs" dxfId="459" priority="842" stopIfTrue="1" operator="equal">
      <formula>"CW 2130-R11"</formula>
    </cfRule>
    <cfRule type="cellIs" dxfId="458" priority="843" stopIfTrue="1" operator="equal">
      <formula>"CW 3120-R2"</formula>
    </cfRule>
    <cfRule type="cellIs" dxfId="457" priority="844" stopIfTrue="1" operator="equal">
      <formula>"CW 3240-R7"</formula>
    </cfRule>
  </conditionalFormatting>
  <conditionalFormatting sqref="D319">
    <cfRule type="cellIs" dxfId="456" priority="839" stopIfTrue="1" operator="equal">
      <formula>"CW 2130-R11"</formula>
    </cfRule>
    <cfRule type="cellIs" dxfId="455" priority="840" stopIfTrue="1" operator="equal">
      <formula>"CW 3120-R2"</formula>
    </cfRule>
    <cfRule type="cellIs" dxfId="454" priority="841" stopIfTrue="1" operator="equal">
      <formula>"CW 3240-R7"</formula>
    </cfRule>
  </conditionalFormatting>
  <conditionalFormatting sqref="D322:D324">
    <cfRule type="cellIs" dxfId="453" priority="833" stopIfTrue="1" operator="equal">
      <formula>"CW 2130-R11"</formula>
    </cfRule>
    <cfRule type="cellIs" dxfId="452" priority="834" stopIfTrue="1" operator="equal">
      <formula>"CW 3120-R2"</formula>
    </cfRule>
    <cfRule type="cellIs" dxfId="451" priority="835" stopIfTrue="1" operator="equal">
      <formula>"CW 3240-R7"</formula>
    </cfRule>
  </conditionalFormatting>
  <conditionalFormatting sqref="D124">
    <cfRule type="cellIs" dxfId="450" priority="821" stopIfTrue="1" operator="equal">
      <formula>"CW 2130-R11"</formula>
    </cfRule>
    <cfRule type="cellIs" dxfId="449" priority="822" stopIfTrue="1" operator="equal">
      <formula>"CW 3120-R2"</formula>
    </cfRule>
    <cfRule type="cellIs" dxfId="448" priority="823" stopIfTrue="1" operator="equal">
      <formula>"CW 3240-R7"</formula>
    </cfRule>
  </conditionalFormatting>
  <conditionalFormatting sqref="D121:D123">
    <cfRule type="cellIs" dxfId="447" priority="824" stopIfTrue="1" operator="equal">
      <formula>"CW 2130-R11"</formula>
    </cfRule>
    <cfRule type="cellIs" dxfId="446" priority="825" stopIfTrue="1" operator="equal">
      <formula>"CW 3120-R2"</formula>
    </cfRule>
    <cfRule type="cellIs" dxfId="445" priority="826" stopIfTrue="1" operator="equal">
      <formula>"CW 3240-R7"</formula>
    </cfRule>
  </conditionalFormatting>
  <conditionalFormatting sqref="D125">
    <cfRule type="cellIs" dxfId="444" priority="815" stopIfTrue="1" operator="equal">
      <formula>"CW 2130-R11"</formula>
    </cfRule>
    <cfRule type="cellIs" dxfId="443" priority="816" stopIfTrue="1" operator="equal">
      <formula>"CW 3120-R2"</formula>
    </cfRule>
    <cfRule type="cellIs" dxfId="442" priority="817" stopIfTrue="1" operator="equal">
      <formula>"CW 3240-R7"</formula>
    </cfRule>
  </conditionalFormatting>
  <conditionalFormatting sqref="D137:D138">
    <cfRule type="cellIs" dxfId="441" priority="788" stopIfTrue="1" operator="equal">
      <formula>"CW 2130-R11"</formula>
    </cfRule>
    <cfRule type="cellIs" dxfId="440" priority="789" stopIfTrue="1" operator="equal">
      <formula>"CW 3120-R2"</formula>
    </cfRule>
    <cfRule type="cellIs" dxfId="439" priority="790" stopIfTrue="1" operator="equal">
      <formula>"CW 3240-R7"</formula>
    </cfRule>
  </conditionalFormatting>
  <conditionalFormatting sqref="D129">
    <cfRule type="cellIs" dxfId="438" priority="803" stopIfTrue="1" operator="equal">
      <formula>"CW 2130-R11"</formula>
    </cfRule>
    <cfRule type="cellIs" dxfId="437" priority="804" stopIfTrue="1" operator="equal">
      <formula>"CW 3120-R2"</formula>
    </cfRule>
    <cfRule type="cellIs" dxfId="436" priority="805" stopIfTrue="1" operator="equal">
      <formula>"CW 3240-R7"</formula>
    </cfRule>
  </conditionalFormatting>
  <conditionalFormatting sqref="D127">
    <cfRule type="cellIs" dxfId="435" priority="809" stopIfTrue="1" operator="equal">
      <formula>"CW 2130-R11"</formula>
    </cfRule>
    <cfRule type="cellIs" dxfId="434" priority="810" stopIfTrue="1" operator="equal">
      <formula>"CW 3120-R2"</formula>
    </cfRule>
    <cfRule type="cellIs" dxfId="433" priority="811" stopIfTrue="1" operator="equal">
      <formula>"CW 3240-R7"</formula>
    </cfRule>
  </conditionalFormatting>
  <conditionalFormatting sqref="D126">
    <cfRule type="cellIs" dxfId="432" priority="812" stopIfTrue="1" operator="equal">
      <formula>"CW 2130-R11"</formula>
    </cfRule>
    <cfRule type="cellIs" dxfId="431" priority="813" stopIfTrue="1" operator="equal">
      <formula>"CW 3120-R2"</formula>
    </cfRule>
    <cfRule type="cellIs" dxfId="430" priority="814" stopIfTrue="1" operator="equal">
      <formula>"CW 3240-R7"</formula>
    </cfRule>
  </conditionalFormatting>
  <conditionalFormatting sqref="D146:D147">
    <cfRule type="cellIs" dxfId="429" priority="776" stopIfTrue="1" operator="equal">
      <formula>"CW 2130-R11"</formula>
    </cfRule>
    <cfRule type="cellIs" dxfId="428" priority="777" stopIfTrue="1" operator="equal">
      <formula>"CW 3120-R2"</formula>
    </cfRule>
    <cfRule type="cellIs" dxfId="427" priority="778" stopIfTrue="1" operator="equal">
      <formula>"CW 3240-R7"</formula>
    </cfRule>
  </conditionalFormatting>
  <conditionalFormatting sqref="D128">
    <cfRule type="cellIs" dxfId="426" priority="806" stopIfTrue="1" operator="equal">
      <formula>"CW 2130-R11"</formula>
    </cfRule>
    <cfRule type="cellIs" dxfId="425" priority="807" stopIfTrue="1" operator="equal">
      <formula>"CW 3120-R2"</formula>
    </cfRule>
    <cfRule type="cellIs" dxfId="424" priority="808" stopIfTrue="1" operator="equal">
      <formula>"CW 3240-R7"</formula>
    </cfRule>
  </conditionalFormatting>
  <conditionalFormatting sqref="D131:D132">
    <cfRule type="cellIs" dxfId="423" priority="800" stopIfTrue="1" operator="equal">
      <formula>"CW 2130-R11"</formula>
    </cfRule>
    <cfRule type="cellIs" dxfId="422" priority="801" stopIfTrue="1" operator="equal">
      <formula>"CW 3120-R2"</formula>
    </cfRule>
    <cfRule type="cellIs" dxfId="421" priority="802" stopIfTrue="1" operator="equal">
      <formula>"CW 3240-R7"</formula>
    </cfRule>
  </conditionalFormatting>
  <conditionalFormatting sqref="D133">
    <cfRule type="cellIs" dxfId="420" priority="797" stopIfTrue="1" operator="equal">
      <formula>"CW 2130-R11"</formula>
    </cfRule>
    <cfRule type="cellIs" dxfId="419" priority="798" stopIfTrue="1" operator="equal">
      <formula>"CW 3120-R2"</formula>
    </cfRule>
    <cfRule type="cellIs" dxfId="418" priority="799" stopIfTrue="1" operator="equal">
      <formula>"CW 3240-R7"</formula>
    </cfRule>
  </conditionalFormatting>
  <conditionalFormatting sqref="D135:D136">
    <cfRule type="cellIs" dxfId="417" priority="791" stopIfTrue="1" operator="equal">
      <formula>"CW 2130-R11"</formula>
    </cfRule>
    <cfRule type="cellIs" dxfId="416" priority="792" stopIfTrue="1" operator="equal">
      <formula>"CW 3120-R2"</formula>
    </cfRule>
    <cfRule type="cellIs" dxfId="415" priority="793" stopIfTrue="1" operator="equal">
      <formula>"CW 3240-R7"</formula>
    </cfRule>
  </conditionalFormatting>
  <conditionalFormatting sqref="D150">
    <cfRule type="cellIs" dxfId="414" priority="770" stopIfTrue="1" operator="equal">
      <formula>"CW 2130-R11"</formula>
    </cfRule>
    <cfRule type="cellIs" dxfId="413" priority="771" stopIfTrue="1" operator="equal">
      <formula>"CW 3120-R2"</formula>
    </cfRule>
    <cfRule type="cellIs" dxfId="412" priority="772" stopIfTrue="1" operator="equal">
      <formula>"CW 3240-R7"</formula>
    </cfRule>
  </conditionalFormatting>
  <conditionalFormatting sqref="D148">
    <cfRule type="cellIs" dxfId="411" priority="773" stopIfTrue="1" operator="equal">
      <formula>"CW 2130-R11"</formula>
    </cfRule>
    <cfRule type="cellIs" dxfId="410" priority="774" stopIfTrue="1" operator="equal">
      <formula>"CW 3120-R2"</formula>
    </cfRule>
    <cfRule type="cellIs" dxfId="409" priority="775" stopIfTrue="1" operator="equal">
      <formula>"CW 3240-R7"</formula>
    </cfRule>
  </conditionalFormatting>
  <conditionalFormatting sqref="D152">
    <cfRule type="cellIs" dxfId="408" priority="764" stopIfTrue="1" operator="equal">
      <formula>"CW 2130-R11"</formula>
    </cfRule>
    <cfRule type="cellIs" dxfId="407" priority="765" stopIfTrue="1" operator="equal">
      <formula>"CW 3120-R2"</formula>
    </cfRule>
    <cfRule type="cellIs" dxfId="406" priority="766" stopIfTrue="1" operator="equal">
      <formula>"CW 3240-R7"</formula>
    </cfRule>
  </conditionalFormatting>
  <conditionalFormatting sqref="D151">
    <cfRule type="cellIs" dxfId="405" priority="767" stopIfTrue="1" operator="equal">
      <formula>"CW 2130-R11"</formula>
    </cfRule>
    <cfRule type="cellIs" dxfId="404" priority="768" stopIfTrue="1" operator="equal">
      <formula>"CW 3120-R2"</formula>
    </cfRule>
    <cfRule type="cellIs" dxfId="403" priority="769" stopIfTrue="1" operator="equal">
      <formula>"CW 3240-R7"</formula>
    </cfRule>
  </conditionalFormatting>
  <conditionalFormatting sqref="D153">
    <cfRule type="cellIs" dxfId="402" priority="758" stopIfTrue="1" operator="equal">
      <formula>"CW 2130-R11"</formula>
    </cfRule>
    <cfRule type="cellIs" dxfId="401" priority="759" stopIfTrue="1" operator="equal">
      <formula>"CW 3120-R2"</formula>
    </cfRule>
    <cfRule type="cellIs" dxfId="400" priority="760" stopIfTrue="1" operator="equal">
      <formula>"CW 3240-R7"</formula>
    </cfRule>
  </conditionalFormatting>
  <conditionalFormatting sqref="D154">
    <cfRule type="cellIs" dxfId="399" priority="755" stopIfTrue="1" operator="equal">
      <formula>"CW 2130-R11"</formula>
    </cfRule>
    <cfRule type="cellIs" dxfId="398" priority="756" stopIfTrue="1" operator="equal">
      <formula>"CW 3120-R2"</formula>
    </cfRule>
    <cfRule type="cellIs" dxfId="397" priority="757" stopIfTrue="1" operator="equal">
      <formula>"CW 3240-R7"</formula>
    </cfRule>
  </conditionalFormatting>
  <conditionalFormatting sqref="D155">
    <cfRule type="cellIs" dxfId="396" priority="752" stopIfTrue="1" operator="equal">
      <formula>"CW 2130-R11"</formula>
    </cfRule>
    <cfRule type="cellIs" dxfId="395" priority="753" stopIfTrue="1" operator="equal">
      <formula>"CW 3120-R2"</formula>
    </cfRule>
    <cfRule type="cellIs" dxfId="394" priority="754" stopIfTrue="1" operator="equal">
      <formula>"CW 3240-R7"</formula>
    </cfRule>
  </conditionalFormatting>
  <conditionalFormatting sqref="D156">
    <cfRule type="cellIs" dxfId="393" priority="749" stopIfTrue="1" operator="equal">
      <formula>"CW 2130-R11"</formula>
    </cfRule>
    <cfRule type="cellIs" dxfId="392" priority="750" stopIfTrue="1" operator="equal">
      <formula>"CW 3120-R2"</formula>
    </cfRule>
    <cfRule type="cellIs" dxfId="391" priority="751" stopIfTrue="1" operator="equal">
      <formula>"CW 3240-R7"</formula>
    </cfRule>
  </conditionalFormatting>
  <conditionalFormatting sqref="D163">
    <cfRule type="cellIs" dxfId="390" priority="743" stopIfTrue="1" operator="equal">
      <formula>"CW 2130-R11"</formula>
    </cfRule>
    <cfRule type="cellIs" dxfId="389" priority="744" stopIfTrue="1" operator="equal">
      <formula>"CW 3120-R2"</formula>
    </cfRule>
    <cfRule type="cellIs" dxfId="388" priority="745" stopIfTrue="1" operator="equal">
      <formula>"CW 3240-R7"</formula>
    </cfRule>
  </conditionalFormatting>
  <conditionalFormatting sqref="D165">
    <cfRule type="cellIs" dxfId="387" priority="741" stopIfTrue="1" operator="equal">
      <formula>"CW 3120-R2"</formula>
    </cfRule>
    <cfRule type="cellIs" dxfId="386" priority="742" stopIfTrue="1" operator="equal">
      <formula>"CW 3240-R7"</formula>
    </cfRule>
  </conditionalFormatting>
  <conditionalFormatting sqref="D176">
    <cfRule type="cellIs" dxfId="385" priority="715" stopIfTrue="1" operator="equal">
      <formula>"CW 2130-R11"</formula>
    </cfRule>
    <cfRule type="cellIs" dxfId="384" priority="716" stopIfTrue="1" operator="equal">
      <formula>"CW 3120-R2"</formula>
    </cfRule>
    <cfRule type="cellIs" dxfId="383" priority="717" stopIfTrue="1" operator="equal">
      <formula>"CW 3240-R7"</formula>
    </cfRule>
  </conditionalFormatting>
  <conditionalFormatting sqref="D166">
    <cfRule type="cellIs" dxfId="382" priority="735" stopIfTrue="1" operator="equal">
      <formula>"CW 2130-R11"</formula>
    </cfRule>
    <cfRule type="cellIs" dxfId="381" priority="736" stopIfTrue="1" operator="equal">
      <formula>"CW 3120-R2"</formula>
    </cfRule>
    <cfRule type="cellIs" dxfId="380" priority="737" stopIfTrue="1" operator="equal">
      <formula>"CW 3240-R7"</formula>
    </cfRule>
  </conditionalFormatting>
  <conditionalFormatting sqref="D167:D169">
    <cfRule type="cellIs" dxfId="379" priority="733" stopIfTrue="1" operator="equal">
      <formula>"CW 3120-R2"</formula>
    </cfRule>
    <cfRule type="cellIs" dxfId="378" priority="734" stopIfTrue="1" operator="equal">
      <formula>"CW 3240-R7"</formula>
    </cfRule>
  </conditionalFormatting>
  <conditionalFormatting sqref="D171">
    <cfRule type="cellIs" dxfId="377" priority="728" stopIfTrue="1" operator="equal">
      <formula>"CW 2130-R11"</formula>
    </cfRule>
    <cfRule type="cellIs" dxfId="376" priority="729" stopIfTrue="1" operator="equal">
      <formula>"CW 3120-R2"</formula>
    </cfRule>
    <cfRule type="cellIs" dxfId="375" priority="730" stopIfTrue="1" operator="equal">
      <formula>"CW 3240-R7"</formula>
    </cfRule>
  </conditionalFormatting>
  <conditionalFormatting sqref="D170">
    <cfRule type="cellIs" dxfId="374" priority="731" stopIfTrue="1" operator="equal">
      <formula>"CW 3120-R2"</formula>
    </cfRule>
    <cfRule type="cellIs" dxfId="373" priority="732" stopIfTrue="1" operator="equal">
      <formula>"CW 3240-R7"</formula>
    </cfRule>
  </conditionalFormatting>
  <conditionalFormatting sqref="D194">
    <cfRule type="cellIs" dxfId="372" priority="682" stopIfTrue="1" operator="equal">
      <formula>"CW 2130-R11"</formula>
    </cfRule>
    <cfRule type="cellIs" dxfId="371" priority="683" stopIfTrue="1" operator="equal">
      <formula>"CW 3120-R2"</formula>
    </cfRule>
    <cfRule type="cellIs" dxfId="370" priority="684" stopIfTrue="1" operator="equal">
      <formula>"CW 3240-R7"</formula>
    </cfRule>
  </conditionalFormatting>
  <conditionalFormatting sqref="D172">
    <cfRule type="cellIs" dxfId="369" priority="722" stopIfTrue="1" operator="equal">
      <formula>"CW 2130-R11"</formula>
    </cfRule>
    <cfRule type="cellIs" dxfId="368" priority="723" stopIfTrue="1" operator="equal">
      <formula>"CW 3120-R2"</formula>
    </cfRule>
    <cfRule type="cellIs" dxfId="367" priority="724" stopIfTrue="1" operator="equal">
      <formula>"CW 3240-R7"</formula>
    </cfRule>
  </conditionalFormatting>
  <conditionalFormatting sqref="D173">
    <cfRule type="cellIs" dxfId="366" priority="720" stopIfTrue="1" operator="equal">
      <formula>"CW 3120-R2"</formula>
    </cfRule>
    <cfRule type="cellIs" dxfId="365" priority="721" stopIfTrue="1" operator="equal">
      <formula>"CW 3240-R7"</formula>
    </cfRule>
  </conditionalFormatting>
  <conditionalFormatting sqref="D174">
    <cfRule type="cellIs" dxfId="364" priority="718" stopIfTrue="1" operator="equal">
      <formula>"CW 2130-R11"</formula>
    </cfRule>
    <cfRule type="cellIs" dxfId="363" priority="719" stopIfTrue="1" operator="equal">
      <formula>"CW 3240-R7"</formula>
    </cfRule>
  </conditionalFormatting>
  <conditionalFormatting sqref="D178:D180">
    <cfRule type="cellIs" dxfId="362" priority="712" stopIfTrue="1" operator="equal">
      <formula>"CW 2130-R11"</formula>
    </cfRule>
    <cfRule type="cellIs" dxfId="361" priority="713" stopIfTrue="1" operator="equal">
      <formula>"CW 3120-R2"</formula>
    </cfRule>
    <cfRule type="cellIs" dxfId="360" priority="714" stopIfTrue="1" operator="equal">
      <formula>"CW 3240-R7"</formula>
    </cfRule>
  </conditionalFormatting>
  <conditionalFormatting sqref="D184:D186">
    <cfRule type="cellIs" dxfId="359" priority="709" stopIfTrue="1" operator="equal">
      <formula>"CW 2130-R11"</formula>
    </cfRule>
    <cfRule type="cellIs" dxfId="358" priority="710" stopIfTrue="1" operator="equal">
      <formula>"CW 3120-R2"</formula>
    </cfRule>
    <cfRule type="cellIs" dxfId="357" priority="711" stopIfTrue="1" operator="equal">
      <formula>"CW 3240-R7"</formula>
    </cfRule>
  </conditionalFormatting>
  <conditionalFormatting sqref="D187">
    <cfRule type="cellIs" dxfId="356" priority="706" stopIfTrue="1" operator="equal">
      <formula>"CW 2130-R11"</formula>
    </cfRule>
    <cfRule type="cellIs" dxfId="355" priority="707" stopIfTrue="1" operator="equal">
      <formula>"CW 3120-R2"</formula>
    </cfRule>
    <cfRule type="cellIs" dxfId="354" priority="708" stopIfTrue="1" operator="equal">
      <formula>"CW 3240-R7"</formula>
    </cfRule>
  </conditionalFormatting>
  <conditionalFormatting sqref="D189">
    <cfRule type="cellIs" dxfId="353" priority="703" stopIfTrue="1" operator="equal">
      <formula>"CW 2130-R11"</formula>
    </cfRule>
    <cfRule type="cellIs" dxfId="352" priority="704" stopIfTrue="1" operator="equal">
      <formula>"CW 3120-R2"</formula>
    </cfRule>
    <cfRule type="cellIs" dxfId="351" priority="705" stopIfTrue="1" operator="equal">
      <formula>"CW 3240-R7"</formula>
    </cfRule>
  </conditionalFormatting>
  <conditionalFormatting sqref="D188">
    <cfRule type="cellIs" dxfId="350" priority="700" stopIfTrue="1" operator="equal">
      <formula>"CW 2130-R11"</formula>
    </cfRule>
    <cfRule type="cellIs" dxfId="349" priority="701" stopIfTrue="1" operator="equal">
      <formula>"CW 3120-R2"</formula>
    </cfRule>
    <cfRule type="cellIs" dxfId="348" priority="702" stopIfTrue="1" operator="equal">
      <formula>"CW 3240-R7"</formula>
    </cfRule>
  </conditionalFormatting>
  <conditionalFormatting sqref="D190">
    <cfRule type="cellIs" dxfId="347" priority="697" stopIfTrue="1" operator="equal">
      <formula>"CW 2130-R11"</formula>
    </cfRule>
    <cfRule type="cellIs" dxfId="346" priority="698" stopIfTrue="1" operator="equal">
      <formula>"CW 3120-R2"</formula>
    </cfRule>
    <cfRule type="cellIs" dxfId="345" priority="699" stopIfTrue="1" operator="equal">
      <formula>"CW 3240-R7"</formula>
    </cfRule>
  </conditionalFormatting>
  <conditionalFormatting sqref="D192">
    <cfRule type="cellIs" dxfId="344" priority="688" stopIfTrue="1" operator="equal">
      <formula>"CW 2130-R11"</formula>
    </cfRule>
    <cfRule type="cellIs" dxfId="343" priority="689" stopIfTrue="1" operator="equal">
      <formula>"CW 3120-R2"</formula>
    </cfRule>
    <cfRule type="cellIs" dxfId="342" priority="690" stopIfTrue="1" operator="equal">
      <formula>"CW 3240-R7"</formula>
    </cfRule>
  </conditionalFormatting>
  <conditionalFormatting sqref="D191">
    <cfRule type="cellIs" dxfId="341" priority="691" stopIfTrue="1" operator="equal">
      <formula>"CW 2130-R11"</formula>
    </cfRule>
    <cfRule type="cellIs" dxfId="340" priority="692" stopIfTrue="1" operator="equal">
      <formula>"CW 3120-R2"</formula>
    </cfRule>
    <cfRule type="cellIs" dxfId="339" priority="693" stopIfTrue="1" operator="equal">
      <formula>"CW 3240-R7"</formula>
    </cfRule>
  </conditionalFormatting>
  <conditionalFormatting sqref="D193">
    <cfRule type="cellIs" dxfId="338" priority="685" stopIfTrue="1" operator="equal">
      <formula>"CW 2130-R11"</formula>
    </cfRule>
    <cfRule type="cellIs" dxfId="337" priority="686" stopIfTrue="1" operator="equal">
      <formula>"CW 3120-R2"</formula>
    </cfRule>
    <cfRule type="cellIs" dxfId="336" priority="687" stopIfTrue="1" operator="equal">
      <formula>"CW 3240-R7"</formula>
    </cfRule>
  </conditionalFormatting>
  <conditionalFormatting sqref="D195">
    <cfRule type="cellIs" dxfId="335" priority="679" stopIfTrue="1" operator="equal">
      <formula>"CW 2130-R11"</formula>
    </cfRule>
    <cfRule type="cellIs" dxfId="334" priority="680" stopIfTrue="1" operator="equal">
      <formula>"CW 3120-R2"</formula>
    </cfRule>
    <cfRule type="cellIs" dxfId="333" priority="681" stopIfTrue="1" operator="equal">
      <formula>"CW 3240-R7"</formula>
    </cfRule>
  </conditionalFormatting>
  <conditionalFormatting sqref="D197:D199">
    <cfRule type="cellIs" dxfId="332" priority="673" stopIfTrue="1" operator="equal">
      <formula>"CW 2130-R11"</formula>
    </cfRule>
    <cfRule type="cellIs" dxfId="331" priority="674" stopIfTrue="1" operator="equal">
      <formula>"CW 3120-R2"</formula>
    </cfRule>
    <cfRule type="cellIs" dxfId="330" priority="675" stopIfTrue="1" operator="equal">
      <formula>"CW 3240-R7"</formula>
    </cfRule>
  </conditionalFormatting>
  <conditionalFormatting sqref="D204:D205">
    <cfRule type="cellIs" dxfId="329" priority="670" stopIfTrue="1" operator="equal">
      <formula>"CW 2130-R11"</formula>
    </cfRule>
    <cfRule type="cellIs" dxfId="328" priority="671" stopIfTrue="1" operator="equal">
      <formula>"CW 3120-R2"</formula>
    </cfRule>
    <cfRule type="cellIs" dxfId="327" priority="672" stopIfTrue="1" operator="equal">
      <formula>"CW 3240-R7"</formula>
    </cfRule>
  </conditionalFormatting>
  <conditionalFormatting sqref="D214">
    <cfRule type="cellIs" dxfId="326" priority="661" stopIfTrue="1" operator="equal">
      <formula>"CW 2130-R11"</formula>
    </cfRule>
    <cfRule type="cellIs" dxfId="325" priority="662" stopIfTrue="1" operator="equal">
      <formula>"CW 3120-R2"</formula>
    </cfRule>
    <cfRule type="cellIs" dxfId="324" priority="663" stopIfTrue="1" operator="equal">
      <formula>"CW 3240-R7"</formula>
    </cfRule>
  </conditionalFormatting>
  <conditionalFormatting sqref="D216">
    <cfRule type="cellIs" dxfId="323" priority="658" stopIfTrue="1" operator="equal">
      <formula>"CW 2130-R11"</formula>
    </cfRule>
    <cfRule type="cellIs" dxfId="322" priority="659" stopIfTrue="1" operator="equal">
      <formula>"CW 3120-R2"</formula>
    </cfRule>
    <cfRule type="cellIs" dxfId="321" priority="660" stopIfTrue="1" operator="equal">
      <formula>"CW 3240-R7"</formula>
    </cfRule>
  </conditionalFormatting>
  <conditionalFormatting sqref="D217">
    <cfRule type="cellIs" dxfId="320" priority="655" stopIfTrue="1" operator="equal">
      <formula>"CW 2130-R11"</formula>
    </cfRule>
    <cfRule type="cellIs" dxfId="319" priority="656" stopIfTrue="1" operator="equal">
      <formula>"CW 3120-R2"</formula>
    </cfRule>
    <cfRule type="cellIs" dxfId="318" priority="657" stopIfTrue="1" operator="equal">
      <formula>"CW 3240-R7"</formula>
    </cfRule>
  </conditionalFormatting>
  <conditionalFormatting sqref="D218">
    <cfRule type="cellIs" dxfId="317" priority="652" stopIfTrue="1" operator="equal">
      <formula>"CW 2130-R11"</formula>
    </cfRule>
    <cfRule type="cellIs" dxfId="316" priority="653" stopIfTrue="1" operator="equal">
      <formula>"CW 3120-R2"</formula>
    </cfRule>
    <cfRule type="cellIs" dxfId="315" priority="654" stopIfTrue="1" operator="equal">
      <formula>"CW 3240-R7"</formula>
    </cfRule>
  </conditionalFormatting>
  <conditionalFormatting sqref="D221">
    <cfRule type="cellIs" dxfId="314" priority="628" stopIfTrue="1" operator="equal">
      <formula>"CW 2130-R11"</formula>
    </cfRule>
    <cfRule type="cellIs" dxfId="313" priority="629" stopIfTrue="1" operator="equal">
      <formula>"CW 3120-R2"</formula>
    </cfRule>
    <cfRule type="cellIs" dxfId="312" priority="630" stopIfTrue="1" operator="equal">
      <formula>"CW 3240-R7"</formula>
    </cfRule>
  </conditionalFormatting>
  <conditionalFormatting sqref="D220">
    <cfRule type="cellIs" dxfId="311" priority="643" stopIfTrue="1" operator="equal">
      <formula>"CW 2130-R11"</formula>
    </cfRule>
    <cfRule type="cellIs" dxfId="310" priority="644" stopIfTrue="1" operator="equal">
      <formula>"CW 3120-R2"</formula>
    </cfRule>
    <cfRule type="cellIs" dxfId="309" priority="645" stopIfTrue="1" operator="equal">
      <formula>"CW 3240-R7"</formula>
    </cfRule>
  </conditionalFormatting>
  <conditionalFormatting sqref="D222">
    <cfRule type="cellIs" dxfId="308" priority="619" stopIfTrue="1" operator="equal">
      <formula>"CW 2130-R11"</formula>
    </cfRule>
    <cfRule type="cellIs" dxfId="307" priority="620" stopIfTrue="1" operator="equal">
      <formula>"CW 3120-R2"</formula>
    </cfRule>
    <cfRule type="cellIs" dxfId="306" priority="621" stopIfTrue="1" operator="equal">
      <formula>"CW 3240-R7"</formula>
    </cfRule>
  </conditionalFormatting>
  <conditionalFormatting sqref="D219">
    <cfRule type="cellIs" dxfId="305" priority="634" stopIfTrue="1" operator="equal">
      <formula>"CW 2130-R11"</formula>
    </cfRule>
    <cfRule type="cellIs" dxfId="304" priority="635" stopIfTrue="1" operator="equal">
      <formula>"CW 3120-R2"</formula>
    </cfRule>
    <cfRule type="cellIs" dxfId="303" priority="636" stopIfTrue="1" operator="equal">
      <formula>"CW 3240-R7"</formula>
    </cfRule>
  </conditionalFormatting>
  <conditionalFormatting sqref="D223">
    <cfRule type="cellIs" dxfId="302" priority="613" stopIfTrue="1" operator="equal">
      <formula>"CW 2130-R11"</formula>
    </cfRule>
    <cfRule type="cellIs" dxfId="301" priority="614" stopIfTrue="1" operator="equal">
      <formula>"CW 3120-R2"</formula>
    </cfRule>
    <cfRule type="cellIs" dxfId="300" priority="615" stopIfTrue="1" operator="equal">
      <formula>"CW 3240-R7"</formula>
    </cfRule>
  </conditionalFormatting>
  <conditionalFormatting sqref="D227:D228">
    <cfRule type="cellIs" dxfId="299" priority="610" stopIfTrue="1" operator="equal">
      <formula>"CW 2130-R11"</formula>
    </cfRule>
    <cfRule type="cellIs" dxfId="298" priority="611" stopIfTrue="1" operator="equal">
      <formula>"CW 3120-R2"</formula>
    </cfRule>
    <cfRule type="cellIs" dxfId="297" priority="612" stopIfTrue="1" operator="equal">
      <formula>"CW 3240-R7"</formula>
    </cfRule>
  </conditionalFormatting>
  <conditionalFormatting sqref="D230">
    <cfRule type="cellIs" dxfId="296" priority="607" stopIfTrue="1" operator="equal">
      <formula>"CW 2130-R11"</formula>
    </cfRule>
    <cfRule type="cellIs" dxfId="295" priority="608" stopIfTrue="1" operator="equal">
      <formula>"CW 3120-R2"</formula>
    </cfRule>
    <cfRule type="cellIs" dxfId="294" priority="609" stopIfTrue="1" operator="equal">
      <formula>"CW 3240-R7"</formula>
    </cfRule>
  </conditionalFormatting>
  <conditionalFormatting sqref="D320">
    <cfRule type="cellIs" dxfId="293" priority="604" stopIfTrue="1" operator="equal">
      <formula>"CW 2130-R11"</formula>
    </cfRule>
    <cfRule type="cellIs" dxfId="292" priority="605" stopIfTrue="1" operator="equal">
      <formula>"CW 3120-R2"</formula>
    </cfRule>
    <cfRule type="cellIs" dxfId="291" priority="606" stopIfTrue="1" operator="equal">
      <formula>"CW 3240-R7"</formula>
    </cfRule>
  </conditionalFormatting>
  <conditionalFormatting sqref="D108">
    <cfRule type="cellIs" dxfId="290" priority="601" stopIfTrue="1" operator="equal">
      <formula>"CW 2130-R11"</formula>
    </cfRule>
    <cfRule type="cellIs" dxfId="289" priority="602" stopIfTrue="1" operator="equal">
      <formula>"CW 3120-R2"</formula>
    </cfRule>
    <cfRule type="cellIs" dxfId="288" priority="603" stopIfTrue="1" operator="equal">
      <formula>"CW 3240-R7"</formula>
    </cfRule>
  </conditionalFormatting>
  <conditionalFormatting sqref="D397">
    <cfRule type="cellIs" dxfId="287" priority="565" stopIfTrue="1" operator="equal">
      <formula>"CW 2130-R11"</formula>
    </cfRule>
    <cfRule type="cellIs" dxfId="286" priority="566" stopIfTrue="1" operator="equal">
      <formula>"CW 3120-R2"</formula>
    </cfRule>
    <cfRule type="cellIs" dxfId="285" priority="567" stopIfTrue="1" operator="equal">
      <formula>"CW 3240-R7"</formula>
    </cfRule>
  </conditionalFormatting>
  <conditionalFormatting sqref="D404">
    <cfRule type="cellIs" dxfId="284" priority="529" stopIfTrue="1" operator="equal">
      <formula>"CW 2130-R11"</formula>
    </cfRule>
    <cfRule type="cellIs" dxfId="283" priority="530" stopIfTrue="1" operator="equal">
      <formula>"CW 3120-R2"</formula>
    </cfRule>
    <cfRule type="cellIs" dxfId="282" priority="531" stopIfTrue="1" operator="equal">
      <formula>"CW 3240-R7"</formula>
    </cfRule>
  </conditionalFormatting>
  <conditionalFormatting sqref="D420">
    <cfRule type="cellIs" dxfId="281" priority="484" stopIfTrue="1" operator="equal">
      <formula>"CW 2130-R11"</formula>
    </cfRule>
    <cfRule type="cellIs" dxfId="280" priority="485" stopIfTrue="1" operator="equal">
      <formula>"CW 3120-R2"</formula>
    </cfRule>
    <cfRule type="cellIs" dxfId="279" priority="486" stopIfTrue="1" operator="equal">
      <formula>"CW 3240-R7"</formula>
    </cfRule>
  </conditionalFormatting>
  <conditionalFormatting sqref="D436">
    <cfRule type="cellIs" dxfId="278" priority="439" stopIfTrue="1" operator="equal">
      <formula>"CW 2130-R11"</formula>
    </cfRule>
    <cfRule type="cellIs" dxfId="277" priority="440" stopIfTrue="1" operator="equal">
      <formula>"CW 3120-R2"</formula>
    </cfRule>
    <cfRule type="cellIs" dxfId="276" priority="441" stopIfTrue="1" operator="equal">
      <formula>"CW 3240-R7"</formula>
    </cfRule>
  </conditionalFormatting>
  <conditionalFormatting sqref="D401">
    <cfRule type="cellIs" dxfId="275" priority="523" stopIfTrue="1" operator="equal">
      <formula>"CW 2130-R11"</formula>
    </cfRule>
    <cfRule type="cellIs" dxfId="274" priority="524" stopIfTrue="1" operator="equal">
      <formula>"CW 3120-R2"</formula>
    </cfRule>
    <cfRule type="cellIs" dxfId="273" priority="525" stopIfTrue="1" operator="equal">
      <formula>"CW 3240-R7"</formula>
    </cfRule>
  </conditionalFormatting>
  <conditionalFormatting sqref="D451">
    <cfRule type="cellIs" dxfId="272" priority="394" stopIfTrue="1" operator="equal">
      <formula>"CW 2130-R11"</formula>
    </cfRule>
    <cfRule type="cellIs" dxfId="271" priority="395" stopIfTrue="1" operator="equal">
      <formula>"CW 3120-R2"</formula>
    </cfRule>
    <cfRule type="cellIs" dxfId="270" priority="396" stopIfTrue="1" operator="equal">
      <formula>"CW 3240-R7"</formula>
    </cfRule>
  </conditionalFormatting>
  <conditionalFormatting sqref="D413">
    <cfRule type="cellIs" dxfId="269" priority="496" stopIfTrue="1" operator="equal">
      <formula>"CW 2130-R11"</formula>
    </cfRule>
    <cfRule type="cellIs" dxfId="268" priority="497" stopIfTrue="1" operator="equal">
      <formula>"CW 3120-R2"</formula>
    </cfRule>
    <cfRule type="cellIs" dxfId="267" priority="498" stopIfTrue="1" operator="equal">
      <formula>"CW 3240-R7"</formula>
    </cfRule>
  </conditionalFormatting>
  <conditionalFormatting sqref="D405">
    <cfRule type="cellIs" dxfId="266" priority="526" stopIfTrue="1" operator="equal">
      <formula>"CW 2130-R11"</formula>
    </cfRule>
    <cfRule type="cellIs" dxfId="265" priority="527" stopIfTrue="1" operator="equal">
      <formula>"CW 3120-R2"</formula>
    </cfRule>
    <cfRule type="cellIs" dxfId="264" priority="528" stopIfTrue="1" operator="equal">
      <formula>"CW 3240-R7"</formula>
    </cfRule>
  </conditionalFormatting>
  <conditionalFormatting sqref="D421">
    <cfRule type="cellIs" dxfId="263" priority="481" stopIfTrue="1" operator="equal">
      <formula>"CW 2130-R11"</formula>
    </cfRule>
    <cfRule type="cellIs" dxfId="262" priority="482" stopIfTrue="1" operator="equal">
      <formula>"CW 3120-R2"</formula>
    </cfRule>
    <cfRule type="cellIs" dxfId="261" priority="483" stopIfTrue="1" operator="equal">
      <formula>"CW 3240-R7"</formula>
    </cfRule>
  </conditionalFormatting>
  <conditionalFormatting sqref="D402">
    <cfRule type="cellIs" dxfId="260" priority="520" stopIfTrue="1" operator="equal">
      <formula>"CW 2130-R11"</formula>
    </cfRule>
    <cfRule type="cellIs" dxfId="259" priority="521" stopIfTrue="1" operator="equal">
      <formula>"CW 3120-R2"</formula>
    </cfRule>
    <cfRule type="cellIs" dxfId="258" priority="522" stopIfTrue="1" operator="equal">
      <formula>"CW 3240-R7"</formula>
    </cfRule>
  </conditionalFormatting>
  <conditionalFormatting sqref="D429">
    <cfRule type="cellIs" dxfId="257" priority="451" stopIfTrue="1" operator="equal">
      <formula>"CW 2130-R11"</formula>
    </cfRule>
    <cfRule type="cellIs" dxfId="256" priority="452" stopIfTrue="1" operator="equal">
      <formula>"CW 3120-R2"</formula>
    </cfRule>
    <cfRule type="cellIs" dxfId="255" priority="453" stopIfTrue="1" operator="equal">
      <formula>"CW 3240-R7"</formula>
    </cfRule>
  </conditionalFormatting>
  <conditionalFormatting sqref="D437">
    <cfRule type="cellIs" dxfId="254" priority="436" stopIfTrue="1" operator="equal">
      <formula>"CW 2130-R11"</formula>
    </cfRule>
    <cfRule type="cellIs" dxfId="253" priority="437" stopIfTrue="1" operator="equal">
      <formula>"CW 3120-R2"</formula>
    </cfRule>
    <cfRule type="cellIs" dxfId="252" priority="438" stopIfTrue="1" operator="equal">
      <formula>"CW 3240-R7"</formula>
    </cfRule>
  </conditionalFormatting>
  <conditionalFormatting sqref="D417">
    <cfRule type="cellIs" dxfId="251" priority="478" stopIfTrue="1" operator="equal">
      <formula>"CW 2130-R11"</formula>
    </cfRule>
    <cfRule type="cellIs" dxfId="250" priority="479" stopIfTrue="1" operator="equal">
      <formula>"CW 3120-R2"</formula>
    </cfRule>
    <cfRule type="cellIs" dxfId="249" priority="480" stopIfTrue="1" operator="equal">
      <formula>"CW 3240-R7"</formula>
    </cfRule>
  </conditionalFormatting>
  <conditionalFormatting sqref="D418">
    <cfRule type="cellIs" dxfId="248" priority="475" stopIfTrue="1" operator="equal">
      <formula>"CW 2130-R11"</formula>
    </cfRule>
    <cfRule type="cellIs" dxfId="247" priority="476" stopIfTrue="1" operator="equal">
      <formula>"CW 3120-R2"</formula>
    </cfRule>
    <cfRule type="cellIs" dxfId="246" priority="477" stopIfTrue="1" operator="equal">
      <formula>"CW 3240-R7"</formula>
    </cfRule>
  </conditionalFormatting>
  <conditionalFormatting sqref="D444">
    <cfRule type="cellIs" dxfId="245" priority="406" stopIfTrue="1" operator="equal">
      <formula>"CW 2130-R11"</formula>
    </cfRule>
    <cfRule type="cellIs" dxfId="244" priority="407" stopIfTrue="1" operator="equal">
      <formula>"CW 3120-R2"</formula>
    </cfRule>
    <cfRule type="cellIs" dxfId="243" priority="408" stopIfTrue="1" operator="equal">
      <formula>"CW 3240-R7"</formula>
    </cfRule>
  </conditionalFormatting>
  <conditionalFormatting sqref="D452">
    <cfRule type="cellIs" dxfId="242" priority="391" stopIfTrue="1" operator="equal">
      <formula>"CW 2130-R11"</formula>
    </cfRule>
    <cfRule type="cellIs" dxfId="241" priority="392" stopIfTrue="1" operator="equal">
      <formula>"CW 3120-R2"</formula>
    </cfRule>
    <cfRule type="cellIs" dxfId="240" priority="393" stopIfTrue="1" operator="equal">
      <formula>"CW 3240-R7"</formula>
    </cfRule>
  </conditionalFormatting>
  <conditionalFormatting sqref="D433">
    <cfRule type="cellIs" dxfId="239" priority="433" stopIfTrue="1" operator="equal">
      <formula>"CW 2130-R11"</formula>
    </cfRule>
    <cfRule type="cellIs" dxfId="238" priority="434" stopIfTrue="1" operator="equal">
      <formula>"CW 3120-R2"</formula>
    </cfRule>
    <cfRule type="cellIs" dxfId="237" priority="435" stopIfTrue="1" operator="equal">
      <formula>"CW 3240-R7"</formula>
    </cfRule>
  </conditionalFormatting>
  <conditionalFormatting sqref="D434">
    <cfRule type="cellIs" dxfId="236" priority="430" stopIfTrue="1" operator="equal">
      <formula>"CW 2130-R11"</formula>
    </cfRule>
    <cfRule type="cellIs" dxfId="235" priority="431" stopIfTrue="1" operator="equal">
      <formula>"CW 3120-R2"</formula>
    </cfRule>
    <cfRule type="cellIs" dxfId="234" priority="432" stopIfTrue="1" operator="equal">
      <formula>"CW 3240-R7"</formula>
    </cfRule>
  </conditionalFormatting>
  <conditionalFormatting sqref="D467">
    <cfRule type="cellIs" dxfId="233" priority="346" stopIfTrue="1" operator="equal">
      <formula>"CW 2130-R11"</formula>
    </cfRule>
    <cfRule type="cellIs" dxfId="232" priority="347" stopIfTrue="1" operator="equal">
      <formula>"CW 3120-R2"</formula>
    </cfRule>
    <cfRule type="cellIs" dxfId="231" priority="348" stopIfTrue="1" operator="equal">
      <formula>"CW 3240-R7"</formula>
    </cfRule>
  </conditionalFormatting>
  <conditionalFormatting sqref="D448">
    <cfRule type="cellIs" dxfId="230" priority="388" stopIfTrue="1" operator="equal">
      <formula>"CW 2130-R11"</formula>
    </cfRule>
    <cfRule type="cellIs" dxfId="229" priority="389" stopIfTrue="1" operator="equal">
      <formula>"CW 3120-R2"</formula>
    </cfRule>
    <cfRule type="cellIs" dxfId="228" priority="390" stopIfTrue="1" operator="equal">
      <formula>"CW 3240-R7"</formula>
    </cfRule>
  </conditionalFormatting>
  <conditionalFormatting sqref="D449">
    <cfRule type="cellIs" dxfId="227" priority="385" stopIfTrue="1" operator="equal">
      <formula>"CW 2130-R11"</formula>
    </cfRule>
    <cfRule type="cellIs" dxfId="226" priority="386" stopIfTrue="1" operator="equal">
      <formula>"CW 3120-R2"</formula>
    </cfRule>
    <cfRule type="cellIs" dxfId="225" priority="387" stopIfTrue="1" operator="equal">
      <formula>"CW 3240-R7"</formula>
    </cfRule>
  </conditionalFormatting>
  <conditionalFormatting sqref="D465">
    <cfRule type="cellIs" dxfId="224" priority="343" stopIfTrue="1" operator="equal">
      <formula>"CW 2130-R11"</formula>
    </cfRule>
    <cfRule type="cellIs" dxfId="223" priority="344" stopIfTrue="1" operator="equal">
      <formula>"CW 3120-R2"</formula>
    </cfRule>
    <cfRule type="cellIs" dxfId="222" priority="345" stopIfTrue="1" operator="equal">
      <formula>"CW 3240-R7"</formula>
    </cfRule>
  </conditionalFormatting>
  <conditionalFormatting sqref="D206">
    <cfRule type="cellIs" dxfId="221" priority="331" stopIfTrue="1" operator="equal">
      <formula>"CW 2130-R11"</formula>
    </cfRule>
    <cfRule type="cellIs" dxfId="220" priority="332" stopIfTrue="1" operator="equal">
      <formula>"CW 3120-R2"</formula>
    </cfRule>
    <cfRule type="cellIs" dxfId="219" priority="333" stopIfTrue="1" operator="equal">
      <formula>"CW 3240-R7"</formula>
    </cfRule>
  </conditionalFormatting>
  <conditionalFormatting sqref="D207">
    <cfRule type="cellIs" dxfId="218" priority="328" stopIfTrue="1" operator="equal">
      <formula>"CW 2130-R11"</formula>
    </cfRule>
    <cfRule type="cellIs" dxfId="217" priority="329" stopIfTrue="1" operator="equal">
      <formula>"CW 3120-R2"</formula>
    </cfRule>
    <cfRule type="cellIs" dxfId="216" priority="330" stopIfTrue="1" operator="equal">
      <formula>"CW 3240-R7"</formula>
    </cfRule>
  </conditionalFormatting>
  <conditionalFormatting sqref="D208:D209">
    <cfRule type="cellIs" dxfId="215" priority="325" stopIfTrue="1" operator="equal">
      <formula>"CW 2130-R11"</formula>
    </cfRule>
    <cfRule type="cellIs" dxfId="214" priority="326" stopIfTrue="1" operator="equal">
      <formula>"CW 3120-R2"</formula>
    </cfRule>
    <cfRule type="cellIs" dxfId="213" priority="327" stopIfTrue="1" operator="equal">
      <formula>"CW 3240-R7"</formula>
    </cfRule>
  </conditionalFormatting>
  <conditionalFormatting sqref="D215">
    <cfRule type="cellIs" dxfId="212" priority="322" stopIfTrue="1" operator="equal">
      <formula>"CW 2130-R11"</formula>
    </cfRule>
    <cfRule type="cellIs" dxfId="211" priority="323" stopIfTrue="1" operator="equal">
      <formula>"CW 3120-R2"</formula>
    </cfRule>
    <cfRule type="cellIs" dxfId="210" priority="324" stopIfTrue="1" operator="equal">
      <formula>"CW 3240-R7"</formula>
    </cfRule>
  </conditionalFormatting>
  <conditionalFormatting sqref="D393">
    <cfRule type="cellIs" dxfId="209" priority="298" stopIfTrue="1" operator="equal">
      <formula>"CW 2130-R11"</formula>
    </cfRule>
    <cfRule type="cellIs" dxfId="208" priority="299" stopIfTrue="1" operator="equal">
      <formula>"CW 3120-R2"</formula>
    </cfRule>
    <cfRule type="cellIs" dxfId="207" priority="300" stopIfTrue="1" operator="equal">
      <formula>"CW 3240-R7"</formula>
    </cfRule>
  </conditionalFormatting>
  <conditionalFormatting sqref="D392">
    <cfRule type="cellIs" dxfId="206" priority="301" stopIfTrue="1" operator="equal">
      <formula>"CW 2130-R11"</formula>
    </cfRule>
    <cfRule type="cellIs" dxfId="205" priority="302" stopIfTrue="1" operator="equal">
      <formula>"CW 3120-R2"</formula>
    </cfRule>
    <cfRule type="cellIs" dxfId="204" priority="303" stopIfTrue="1" operator="equal">
      <formula>"CW 3240-R7"</formula>
    </cfRule>
  </conditionalFormatting>
  <conditionalFormatting sqref="D395">
    <cfRule type="cellIs" dxfId="203" priority="295" stopIfTrue="1" operator="equal">
      <formula>"CW 2130-R11"</formula>
    </cfRule>
    <cfRule type="cellIs" dxfId="202" priority="296" stopIfTrue="1" operator="equal">
      <formula>"CW 3120-R2"</formula>
    </cfRule>
    <cfRule type="cellIs" dxfId="201" priority="297" stopIfTrue="1" operator="equal">
      <formula>"CW 3240-R7"</formula>
    </cfRule>
  </conditionalFormatting>
  <conditionalFormatting sqref="D396">
    <cfRule type="cellIs" dxfId="200" priority="292" stopIfTrue="1" operator="equal">
      <formula>"CW 2130-R11"</formula>
    </cfRule>
    <cfRule type="cellIs" dxfId="199" priority="293" stopIfTrue="1" operator="equal">
      <formula>"CW 3120-R2"</formula>
    </cfRule>
    <cfRule type="cellIs" dxfId="198" priority="294" stopIfTrue="1" operator="equal">
      <formula>"CW 3240-R7"</formula>
    </cfRule>
  </conditionalFormatting>
  <conditionalFormatting sqref="D399">
    <cfRule type="cellIs" dxfId="197" priority="274" stopIfTrue="1" operator="equal">
      <formula>"CW 2130-R11"</formula>
    </cfRule>
    <cfRule type="cellIs" dxfId="196" priority="275" stopIfTrue="1" operator="equal">
      <formula>"CW 3120-R2"</formula>
    </cfRule>
    <cfRule type="cellIs" dxfId="195" priority="276" stopIfTrue="1" operator="equal">
      <formula>"CW 3240-R7"</formula>
    </cfRule>
  </conditionalFormatting>
  <conditionalFormatting sqref="D409">
    <cfRule type="cellIs" dxfId="194" priority="259" stopIfTrue="1" operator="equal">
      <formula>"CW 2130-R11"</formula>
    </cfRule>
    <cfRule type="cellIs" dxfId="193" priority="260" stopIfTrue="1" operator="equal">
      <formula>"CW 3120-R2"</formula>
    </cfRule>
    <cfRule type="cellIs" dxfId="192" priority="261" stopIfTrue="1" operator="equal">
      <formula>"CW 3240-R7"</formula>
    </cfRule>
  </conditionalFormatting>
  <conditionalFormatting sqref="D408">
    <cfRule type="cellIs" dxfId="191" priority="262" stopIfTrue="1" operator="equal">
      <formula>"CW 2130-R11"</formula>
    </cfRule>
    <cfRule type="cellIs" dxfId="190" priority="263" stopIfTrue="1" operator="equal">
      <formula>"CW 3120-R2"</formula>
    </cfRule>
    <cfRule type="cellIs" dxfId="189" priority="264" stopIfTrue="1" operator="equal">
      <formula>"CW 3240-R7"</formula>
    </cfRule>
  </conditionalFormatting>
  <conditionalFormatting sqref="D425">
    <cfRule type="cellIs" dxfId="188" priority="253" stopIfTrue="1" operator="equal">
      <formula>"CW 2130-R11"</formula>
    </cfRule>
    <cfRule type="cellIs" dxfId="187" priority="254" stopIfTrue="1" operator="equal">
      <formula>"CW 3120-R2"</formula>
    </cfRule>
    <cfRule type="cellIs" dxfId="186" priority="255" stopIfTrue="1" operator="equal">
      <formula>"CW 3240-R7"</formula>
    </cfRule>
  </conditionalFormatting>
  <conditionalFormatting sqref="D424">
    <cfRule type="cellIs" dxfId="185" priority="256" stopIfTrue="1" operator="equal">
      <formula>"CW 2130-R11"</formula>
    </cfRule>
    <cfRule type="cellIs" dxfId="184" priority="257" stopIfTrue="1" operator="equal">
      <formula>"CW 3120-R2"</formula>
    </cfRule>
    <cfRule type="cellIs" dxfId="183" priority="258" stopIfTrue="1" operator="equal">
      <formula>"CW 3240-R7"</formula>
    </cfRule>
  </conditionalFormatting>
  <conditionalFormatting sqref="D441">
    <cfRule type="cellIs" dxfId="182" priority="247" stopIfTrue="1" operator="equal">
      <formula>"CW 2130-R11"</formula>
    </cfRule>
    <cfRule type="cellIs" dxfId="181" priority="248" stopIfTrue="1" operator="equal">
      <formula>"CW 3120-R2"</formula>
    </cfRule>
    <cfRule type="cellIs" dxfId="180" priority="249" stopIfTrue="1" operator="equal">
      <formula>"CW 3240-R7"</formula>
    </cfRule>
  </conditionalFormatting>
  <conditionalFormatting sqref="D440">
    <cfRule type="cellIs" dxfId="179" priority="250" stopIfTrue="1" operator="equal">
      <formula>"CW 2130-R11"</formula>
    </cfRule>
    <cfRule type="cellIs" dxfId="178" priority="251" stopIfTrue="1" operator="equal">
      <formula>"CW 3120-R2"</formula>
    </cfRule>
    <cfRule type="cellIs" dxfId="177" priority="252" stopIfTrue="1" operator="equal">
      <formula>"CW 3240-R7"</formula>
    </cfRule>
  </conditionalFormatting>
  <conditionalFormatting sqref="D458">
    <cfRule type="cellIs" dxfId="176" priority="241" stopIfTrue="1" operator="equal">
      <formula>"CW 2130-R11"</formula>
    </cfRule>
    <cfRule type="cellIs" dxfId="175" priority="242" stopIfTrue="1" operator="equal">
      <formula>"CW 3120-R2"</formula>
    </cfRule>
    <cfRule type="cellIs" dxfId="174" priority="243" stopIfTrue="1" operator="equal">
      <formula>"CW 3240-R7"</formula>
    </cfRule>
  </conditionalFormatting>
  <conditionalFormatting sqref="D457">
    <cfRule type="cellIs" dxfId="173" priority="244" stopIfTrue="1" operator="equal">
      <formula>"CW 2130-R11"</formula>
    </cfRule>
    <cfRule type="cellIs" dxfId="172" priority="245" stopIfTrue="1" operator="equal">
      <formula>"CW 3120-R2"</formula>
    </cfRule>
    <cfRule type="cellIs" dxfId="171" priority="246" stopIfTrue="1" operator="equal">
      <formula>"CW 3240-R7"</formula>
    </cfRule>
  </conditionalFormatting>
  <conditionalFormatting sqref="D411">
    <cfRule type="cellIs" dxfId="170" priority="238" stopIfTrue="1" operator="equal">
      <formula>"CW 2130-R11"</formula>
    </cfRule>
    <cfRule type="cellIs" dxfId="169" priority="239" stopIfTrue="1" operator="equal">
      <formula>"CW 3120-R2"</formula>
    </cfRule>
    <cfRule type="cellIs" dxfId="168" priority="240" stopIfTrue="1" operator="equal">
      <formula>"CW 3240-R7"</formula>
    </cfRule>
  </conditionalFormatting>
  <conditionalFormatting sqref="D412">
    <cfRule type="cellIs" dxfId="167" priority="235" stopIfTrue="1" operator="equal">
      <formula>"CW 2130-R11"</formula>
    </cfRule>
    <cfRule type="cellIs" dxfId="166" priority="236" stopIfTrue="1" operator="equal">
      <formula>"CW 3120-R2"</formula>
    </cfRule>
    <cfRule type="cellIs" dxfId="165" priority="237" stopIfTrue="1" operator="equal">
      <formula>"CW 3240-R7"</formula>
    </cfRule>
  </conditionalFormatting>
  <conditionalFormatting sqref="D427">
    <cfRule type="cellIs" dxfId="164" priority="232" stopIfTrue="1" operator="equal">
      <formula>"CW 2130-R11"</formula>
    </cfRule>
    <cfRule type="cellIs" dxfId="163" priority="233" stopIfTrue="1" operator="equal">
      <formula>"CW 3120-R2"</formula>
    </cfRule>
    <cfRule type="cellIs" dxfId="162" priority="234" stopIfTrue="1" operator="equal">
      <formula>"CW 3240-R7"</formula>
    </cfRule>
  </conditionalFormatting>
  <conditionalFormatting sqref="D428">
    <cfRule type="cellIs" dxfId="161" priority="229" stopIfTrue="1" operator="equal">
      <formula>"CW 2130-R11"</formula>
    </cfRule>
    <cfRule type="cellIs" dxfId="160" priority="230" stopIfTrue="1" operator="equal">
      <formula>"CW 3120-R2"</formula>
    </cfRule>
    <cfRule type="cellIs" dxfId="159" priority="231" stopIfTrue="1" operator="equal">
      <formula>"CW 3240-R7"</formula>
    </cfRule>
  </conditionalFormatting>
  <conditionalFormatting sqref="D460">
    <cfRule type="cellIs" dxfId="158" priority="226" stopIfTrue="1" operator="equal">
      <formula>"CW 2130-R11"</formula>
    </cfRule>
    <cfRule type="cellIs" dxfId="157" priority="227" stopIfTrue="1" operator="equal">
      <formula>"CW 3120-R2"</formula>
    </cfRule>
    <cfRule type="cellIs" dxfId="156" priority="228" stopIfTrue="1" operator="equal">
      <formula>"CW 3240-R7"</formula>
    </cfRule>
  </conditionalFormatting>
  <conditionalFormatting sqref="D461">
    <cfRule type="cellIs" dxfId="155" priority="223" stopIfTrue="1" operator="equal">
      <formula>"CW 2130-R11"</formula>
    </cfRule>
    <cfRule type="cellIs" dxfId="154" priority="224" stopIfTrue="1" operator="equal">
      <formula>"CW 3120-R2"</formula>
    </cfRule>
    <cfRule type="cellIs" dxfId="153" priority="225" stopIfTrue="1" operator="equal">
      <formula>"CW 3240-R7"</formula>
    </cfRule>
  </conditionalFormatting>
  <conditionalFormatting sqref="D443">
    <cfRule type="cellIs" dxfId="152" priority="220" stopIfTrue="1" operator="equal">
      <formula>"CW 2130-R11"</formula>
    </cfRule>
    <cfRule type="cellIs" dxfId="151" priority="221" stopIfTrue="1" operator="equal">
      <formula>"CW 3120-R2"</formula>
    </cfRule>
    <cfRule type="cellIs" dxfId="150" priority="222" stopIfTrue="1" operator="equal">
      <formula>"CW 3240-R7"</formula>
    </cfRule>
  </conditionalFormatting>
  <conditionalFormatting sqref="D415">
    <cfRule type="cellIs" dxfId="149" priority="217" stopIfTrue="1" operator="equal">
      <formula>"CW 2130-R11"</formula>
    </cfRule>
    <cfRule type="cellIs" dxfId="148" priority="218" stopIfTrue="1" operator="equal">
      <formula>"CW 3120-R2"</formula>
    </cfRule>
    <cfRule type="cellIs" dxfId="147" priority="219" stopIfTrue="1" operator="equal">
      <formula>"CW 3240-R7"</formula>
    </cfRule>
  </conditionalFormatting>
  <conditionalFormatting sqref="D431">
    <cfRule type="cellIs" dxfId="146" priority="214" stopIfTrue="1" operator="equal">
      <formula>"CW 2130-R11"</formula>
    </cfRule>
    <cfRule type="cellIs" dxfId="145" priority="215" stopIfTrue="1" operator="equal">
      <formula>"CW 3120-R2"</formula>
    </cfRule>
    <cfRule type="cellIs" dxfId="144" priority="216" stopIfTrue="1" operator="equal">
      <formula>"CW 3240-R7"</formula>
    </cfRule>
  </conditionalFormatting>
  <conditionalFormatting sqref="D446">
    <cfRule type="cellIs" dxfId="143" priority="211" stopIfTrue="1" operator="equal">
      <formula>"CW 2130-R11"</formula>
    </cfRule>
    <cfRule type="cellIs" dxfId="142" priority="212" stopIfTrue="1" operator="equal">
      <formula>"CW 3120-R2"</formula>
    </cfRule>
    <cfRule type="cellIs" dxfId="141" priority="213" stopIfTrue="1" operator="equal">
      <formula>"CW 3240-R7"</formula>
    </cfRule>
  </conditionalFormatting>
  <conditionalFormatting sqref="D463">
    <cfRule type="cellIs" dxfId="140" priority="208" stopIfTrue="1" operator="equal">
      <formula>"CW 2130-R11"</formula>
    </cfRule>
    <cfRule type="cellIs" dxfId="139" priority="209" stopIfTrue="1" operator="equal">
      <formula>"CW 3120-R2"</formula>
    </cfRule>
    <cfRule type="cellIs" dxfId="138" priority="210" stopIfTrue="1" operator="equal">
      <formula>"CW 3240-R7"</formula>
    </cfRule>
  </conditionalFormatting>
  <conditionalFormatting sqref="D471:D480">
    <cfRule type="cellIs" dxfId="137" priority="196" stopIfTrue="1" operator="equal">
      <formula>"CW 2130-R11"</formula>
    </cfRule>
    <cfRule type="cellIs" dxfId="136" priority="197" stopIfTrue="1" operator="equal">
      <formula>"CW 3120-R2"</formula>
    </cfRule>
    <cfRule type="cellIs" dxfId="135" priority="198" stopIfTrue="1" operator="equal">
      <formula>"CW 3240-R7"</formula>
    </cfRule>
  </conditionalFormatting>
  <conditionalFormatting sqref="D328 D331 D333">
    <cfRule type="cellIs" dxfId="134" priority="175" stopIfTrue="1" operator="equal">
      <formula>"CW 2130-R11"</formula>
    </cfRule>
    <cfRule type="cellIs" dxfId="133" priority="176" stopIfTrue="1" operator="equal">
      <formula>"CW 3120-R2"</formula>
    </cfRule>
    <cfRule type="cellIs" dxfId="132" priority="177" stopIfTrue="1" operator="equal">
      <formula>"CW 3240-R7"</formula>
    </cfRule>
  </conditionalFormatting>
  <conditionalFormatting sqref="D335">
    <cfRule type="cellIs" dxfId="131" priority="160" stopIfTrue="1" operator="equal">
      <formula>"CW 2130-R11"</formula>
    </cfRule>
    <cfRule type="cellIs" dxfId="130" priority="161" stopIfTrue="1" operator="equal">
      <formula>"CW 3120-R2"</formula>
    </cfRule>
    <cfRule type="cellIs" dxfId="129" priority="162" stopIfTrue="1" operator="equal">
      <formula>"CW 3240-R7"</formula>
    </cfRule>
  </conditionalFormatting>
  <conditionalFormatting sqref="D329:D330">
    <cfRule type="cellIs" dxfId="128" priority="166" stopIfTrue="1" operator="equal">
      <formula>"CW 2130-R11"</formula>
    </cfRule>
    <cfRule type="cellIs" dxfId="127" priority="167" stopIfTrue="1" operator="equal">
      <formula>"CW 3120-R2"</formula>
    </cfRule>
    <cfRule type="cellIs" dxfId="126" priority="168" stopIfTrue="1" operator="equal">
      <formula>"CW 3240-R7"</formula>
    </cfRule>
  </conditionalFormatting>
  <conditionalFormatting sqref="D332">
    <cfRule type="cellIs" dxfId="125" priority="163" stopIfTrue="1" operator="equal">
      <formula>"CW 2130-R11"</formula>
    </cfRule>
    <cfRule type="cellIs" dxfId="124" priority="164" stopIfTrue="1" operator="equal">
      <formula>"CW 3120-R2"</formula>
    </cfRule>
    <cfRule type="cellIs" dxfId="123" priority="165" stopIfTrue="1" operator="equal">
      <formula>"CW 3240-R7"</formula>
    </cfRule>
  </conditionalFormatting>
  <conditionalFormatting sqref="D334">
    <cfRule type="cellIs" dxfId="122" priority="157" stopIfTrue="1" operator="equal">
      <formula>"CW 2130-R11"</formula>
    </cfRule>
    <cfRule type="cellIs" dxfId="121" priority="158" stopIfTrue="1" operator="equal">
      <formula>"CW 3120-R2"</formula>
    </cfRule>
    <cfRule type="cellIs" dxfId="120" priority="159" stopIfTrue="1" operator="equal">
      <formula>"CW 3240-R7"</formula>
    </cfRule>
  </conditionalFormatting>
  <conditionalFormatting sqref="D336">
    <cfRule type="cellIs" dxfId="119" priority="154" stopIfTrue="1" operator="equal">
      <formula>"CW 2130-R11"</formula>
    </cfRule>
    <cfRule type="cellIs" dxfId="118" priority="155" stopIfTrue="1" operator="equal">
      <formula>"CW 3120-R2"</formula>
    </cfRule>
    <cfRule type="cellIs" dxfId="117" priority="156" stopIfTrue="1" operator="equal">
      <formula>"CW 3240-R7"</formula>
    </cfRule>
  </conditionalFormatting>
  <conditionalFormatting sqref="D337:D338">
    <cfRule type="cellIs" dxfId="116" priority="151" stopIfTrue="1" operator="equal">
      <formula>"CW 2130-R11"</formula>
    </cfRule>
    <cfRule type="cellIs" dxfId="115" priority="152" stopIfTrue="1" operator="equal">
      <formula>"CW 3120-R2"</formula>
    </cfRule>
    <cfRule type="cellIs" dxfId="114" priority="153" stopIfTrue="1" operator="equal">
      <formula>"CW 3240-R7"</formula>
    </cfRule>
  </conditionalFormatting>
  <conditionalFormatting sqref="D339:D340">
    <cfRule type="cellIs" dxfId="113" priority="148" stopIfTrue="1" operator="equal">
      <formula>"CW 2130-R11"</formula>
    </cfRule>
    <cfRule type="cellIs" dxfId="112" priority="149" stopIfTrue="1" operator="equal">
      <formula>"CW 3120-R2"</formula>
    </cfRule>
    <cfRule type="cellIs" dxfId="111" priority="150" stopIfTrue="1" operator="equal">
      <formula>"CW 3240-R7"</formula>
    </cfRule>
  </conditionalFormatting>
  <conditionalFormatting sqref="D341">
    <cfRule type="cellIs" dxfId="110" priority="145" stopIfTrue="1" operator="equal">
      <formula>"CW 2130-R11"</formula>
    </cfRule>
    <cfRule type="cellIs" dxfId="109" priority="146" stopIfTrue="1" operator="equal">
      <formula>"CW 3120-R2"</formula>
    </cfRule>
    <cfRule type="cellIs" dxfId="108" priority="147" stopIfTrue="1" operator="equal">
      <formula>"CW 3240-R7"</formula>
    </cfRule>
  </conditionalFormatting>
  <conditionalFormatting sqref="D342:D343">
    <cfRule type="cellIs" dxfId="107" priority="142" stopIfTrue="1" operator="equal">
      <formula>"CW 2130-R11"</formula>
    </cfRule>
    <cfRule type="cellIs" dxfId="106" priority="143" stopIfTrue="1" operator="equal">
      <formula>"CW 3120-R2"</formula>
    </cfRule>
    <cfRule type="cellIs" dxfId="105" priority="144" stopIfTrue="1" operator="equal">
      <formula>"CW 3240-R7"</formula>
    </cfRule>
  </conditionalFormatting>
  <conditionalFormatting sqref="D344:D345">
    <cfRule type="cellIs" dxfId="104" priority="139" stopIfTrue="1" operator="equal">
      <formula>"CW 2130-R11"</formula>
    </cfRule>
    <cfRule type="cellIs" dxfId="103" priority="140" stopIfTrue="1" operator="equal">
      <formula>"CW 3120-R2"</formula>
    </cfRule>
    <cfRule type="cellIs" dxfId="102" priority="141" stopIfTrue="1" operator="equal">
      <formula>"CW 3240-R7"</formula>
    </cfRule>
  </conditionalFormatting>
  <conditionalFormatting sqref="D346">
    <cfRule type="cellIs" dxfId="101" priority="136" stopIfTrue="1" operator="equal">
      <formula>"CW 2130-R11"</formula>
    </cfRule>
    <cfRule type="cellIs" dxfId="100" priority="137" stopIfTrue="1" operator="equal">
      <formula>"CW 3120-R2"</formula>
    </cfRule>
    <cfRule type="cellIs" dxfId="99" priority="138" stopIfTrue="1" operator="equal">
      <formula>"CW 3240-R7"</formula>
    </cfRule>
  </conditionalFormatting>
  <conditionalFormatting sqref="D348">
    <cfRule type="cellIs" dxfId="98" priority="130" stopIfTrue="1" operator="equal">
      <formula>"CW 2130-R11"</formula>
    </cfRule>
    <cfRule type="cellIs" dxfId="97" priority="131" stopIfTrue="1" operator="equal">
      <formula>"CW 3120-R2"</formula>
    </cfRule>
    <cfRule type="cellIs" dxfId="96" priority="132" stopIfTrue="1" operator="equal">
      <formula>"CW 3240-R7"</formula>
    </cfRule>
  </conditionalFormatting>
  <conditionalFormatting sqref="D349">
    <cfRule type="cellIs" dxfId="95" priority="127" stopIfTrue="1" operator="equal">
      <formula>"CW 2130-R11"</formula>
    </cfRule>
    <cfRule type="cellIs" dxfId="94" priority="128" stopIfTrue="1" operator="equal">
      <formula>"CW 3120-R2"</formula>
    </cfRule>
    <cfRule type="cellIs" dxfId="93" priority="129" stopIfTrue="1" operator="equal">
      <formula>"CW 3240-R7"</formula>
    </cfRule>
  </conditionalFormatting>
  <conditionalFormatting sqref="D350:D351">
    <cfRule type="cellIs" dxfId="92" priority="124" stopIfTrue="1" operator="equal">
      <formula>"CW 2130-R11"</formula>
    </cfRule>
    <cfRule type="cellIs" dxfId="91" priority="125" stopIfTrue="1" operator="equal">
      <formula>"CW 3120-R2"</formula>
    </cfRule>
    <cfRule type="cellIs" dxfId="90" priority="126" stopIfTrue="1" operator="equal">
      <formula>"CW 3240-R7"</formula>
    </cfRule>
  </conditionalFormatting>
  <conditionalFormatting sqref="D353">
    <cfRule type="cellIs" dxfId="89" priority="121" stopIfTrue="1" operator="equal">
      <formula>"CW 2130-R11"</formula>
    </cfRule>
    <cfRule type="cellIs" dxfId="88" priority="122" stopIfTrue="1" operator="equal">
      <formula>"CW 3120-R2"</formula>
    </cfRule>
    <cfRule type="cellIs" dxfId="87" priority="123" stopIfTrue="1" operator="equal">
      <formula>"CW 3240-R7"</formula>
    </cfRule>
  </conditionalFormatting>
  <conditionalFormatting sqref="D352">
    <cfRule type="cellIs" dxfId="86" priority="118" stopIfTrue="1" operator="equal">
      <formula>"CW 2130-R11"</formula>
    </cfRule>
    <cfRule type="cellIs" dxfId="85" priority="119" stopIfTrue="1" operator="equal">
      <formula>"CW 3120-R2"</formula>
    </cfRule>
    <cfRule type="cellIs" dxfId="84" priority="120" stopIfTrue="1" operator="equal">
      <formula>"CW 3240-R7"</formula>
    </cfRule>
  </conditionalFormatting>
  <conditionalFormatting sqref="D354">
    <cfRule type="cellIs" dxfId="83" priority="115" stopIfTrue="1" operator="equal">
      <formula>"CW 2130-R11"</formula>
    </cfRule>
    <cfRule type="cellIs" dxfId="82" priority="116" stopIfTrue="1" operator="equal">
      <formula>"CW 3120-R2"</formula>
    </cfRule>
    <cfRule type="cellIs" dxfId="81" priority="117" stopIfTrue="1" operator="equal">
      <formula>"CW 3240-R7"</formula>
    </cfRule>
  </conditionalFormatting>
  <conditionalFormatting sqref="D356">
    <cfRule type="cellIs" dxfId="80" priority="112" stopIfTrue="1" operator="equal">
      <formula>"CW 2130-R11"</formula>
    </cfRule>
    <cfRule type="cellIs" dxfId="79" priority="113" stopIfTrue="1" operator="equal">
      <formula>"CW 3120-R2"</formula>
    </cfRule>
    <cfRule type="cellIs" dxfId="78" priority="114" stopIfTrue="1" operator="equal">
      <formula>"CW 3240-R7"</formula>
    </cfRule>
  </conditionalFormatting>
  <conditionalFormatting sqref="D355">
    <cfRule type="cellIs" dxfId="77" priority="109" stopIfTrue="1" operator="equal">
      <formula>"CW 2130-R11"</formula>
    </cfRule>
    <cfRule type="cellIs" dxfId="76" priority="110" stopIfTrue="1" operator="equal">
      <formula>"CW 3120-R2"</formula>
    </cfRule>
    <cfRule type="cellIs" dxfId="75" priority="111" stopIfTrue="1" operator="equal">
      <formula>"CW 3240-R7"</formula>
    </cfRule>
  </conditionalFormatting>
  <conditionalFormatting sqref="D357">
    <cfRule type="cellIs" dxfId="74" priority="106" stopIfTrue="1" operator="equal">
      <formula>"CW 2130-R11"</formula>
    </cfRule>
    <cfRule type="cellIs" dxfId="73" priority="107" stopIfTrue="1" operator="equal">
      <formula>"CW 3120-R2"</formula>
    </cfRule>
    <cfRule type="cellIs" dxfId="72" priority="108" stopIfTrue="1" operator="equal">
      <formula>"CW 3240-R7"</formula>
    </cfRule>
  </conditionalFormatting>
  <conditionalFormatting sqref="D359 D362 D364">
    <cfRule type="cellIs" dxfId="71" priority="100" stopIfTrue="1" operator="equal">
      <formula>"CW 2130-R11"</formula>
    </cfRule>
    <cfRule type="cellIs" dxfId="70" priority="101" stopIfTrue="1" operator="equal">
      <formula>"CW 3120-R2"</formula>
    </cfRule>
    <cfRule type="cellIs" dxfId="69" priority="102" stopIfTrue="1" operator="equal">
      <formula>"CW 3240-R7"</formula>
    </cfRule>
  </conditionalFormatting>
  <conditionalFormatting sqref="D366">
    <cfRule type="cellIs" dxfId="68" priority="91" stopIfTrue="1" operator="equal">
      <formula>"CW 2130-R11"</formula>
    </cfRule>
    <cfRule type="cellIs" dxfId="67" priority="92" stopIfTrue="1" operator="equal">
      <formula>"CW 3120-R2"</formula>
    </cfRule>
    <cfRule type="cellIs" dxfId="66" priority="93" stopIfTrue="1" operator="equal">
      <formula>"CW 3240-R7"</formula>
    </cfRule>
  </conditionalFormatting>
  <conditionalFormatting sqref="D360:D361">
    <cfRule type="cellIs" dxfId="65" priority="97" stopIfTrue="1" operator="equal">
      <formula>"CW 2130-R11"</formula>
    </cfRule>
    <cfRule type="cellIs" dxfId="64" priority="98" stopIfTrue="1" operator="equal">
      <formula>"CW 3120-R2"</formula>
    </cfRule>
    <cfRule type="cellIs" dxfId="63" priority="99" stopIfTrue="1" operator="equal">
      <formula>"CW 3240-R7"</formula>
    </cfRule>
  </conditionalFormatting>
  <conditionalFormatting sqref="D363">
    <cfRule type="cellIs" dxfId="62" priority="94" stopIfTrue="1" operator="equal">
      <formula>"CW 2130-R11"</formula>
    </cfRule>
    <cfRule type="cellIs" dxfId="61" priority="95" stopIfTrue="1" operator="equal">
      <formula>"CW 3120-R2"</formula>
    </cfRule>
    <cfRule type="cellIs" dxfId="60" priority="96" stopIfTrue="1" operator="equal">
      <formula>"CW 3240-R7"</formula>
    </cfRule>
  </conditionalFormatting>
  <conditionalFormatting sqref="D365">
    <cfRule type="cellIs" dxfId="59" priority="88" stopIfTrue="1" operator="equal">
      <formula>"CW 2130-R11"</formula>
    </cfRule>
    <cfRule type="cellIs" dxfId="58" priority="89" stopIfTrue="1" operator="equal">
      <formula>"CW 3120-R2"</formula>
    </cfRule>
    <cfRule type="cellIs" dxfId="57" priority="90" stopIfTrue="1" operator="equal">
      <formula>"CW 3240-R7"</formula>
    </cfRule>
  </conditionalFormatting>
  <conditionalFormatting sqref="D367">
    <cfRule type="cellIs" dxfId="56" priority="85" stopIfTrue="1" operator="equal">
      <formula>"CW 2130-R11"</formula>
    </cfRule>
    <cfRule type="cellIs" dxfId="55" priority="86" stopIfTrue="1" operator="equal">
      <formula>"CW 3120-R2"</formula>
    </cfRule>
    <cfRule type="cellIs" dxfId="54" priority="87" stopIfTrue="1" operator="equal">
      <formula>"CW 3240-R7"</formula>
    </cfRule>
  </conditionalFormatting>
  <conditionalFormatting sqref="D368:D369">
    <cfRule type="cellIs" dxfId="53" priority="82" stopIfTrue="1" operator="equal">
      <formula>"CW 2130-R11"</formula>
    </cfRule>
    <cfRule type="cellIs" dxfId="52" priority="83" stopIfTrue="1" operator="equal">
      <formula>"CW 3120-R2"</formula>
    </cfRule>
    <cfRule type="cellIs" dxfId="51" priority="84" stopIfTrue="1" operator="equal">
      <formula>"CW 3240-R7"</formula>
    </cfRule>
  </conditionalFormatting>
  <conditionalFormatting sqref="D370">
    <cfRule type="cellIs" dxfId="50" priority="61" stopIfTrue="1" operator="equal">
      <formula>"CW 2130-R11"</formula>
    </cfRule>
    <cfRule type="cellIs" dxfId="49" priority="62" stopIfTrue="1" operator="equal">
      <formula>"CW 3120-R2"</formula>
    </cfRule>
    <cfRule type="cellIs" dxfId="48" priority="63" stopIfTrue="1" operator="equal">
      <formula>"CW 3240-R7"</formula>
    </cfRule>
  </conditionalFormatting>
  <conditionalFormatting sqref="D371:D372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37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374">
    <cfRule type="cellIs" dxfId="41" priority="46" stopIfTrue="1" operator="equal">
      <formula>"CW 2130-R11"</formula>
    </cfRule>
    <cfRule type="cellIs" dxfId="40" priority="47" stopIfTrue="1" operator="equal">
      <formula>"CW 3120-R2"</formula>
    </cfRule>
    <cfRule type="cellIs" dxfId="39" priority="48" stopIfTrue="1" operator="equal">
      <formula>"CW 3240-R7"</formula>
    </cfRule>
  </conditionalFormatting>
  <conditionalFormatting sqref="D376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79">
    <cfRule type="cellIs" dxfId="35" priority="28" stopIfTrue="1" operator="equal">
      <formula>"CW 2130-R11"</formula>
    </cfRule>
    <cfRule type="cellIs" dxfId="34" priority="29" stopIfTrue="1" operator="equal">
      <formula>"CW 3120-R2"</formula>
    </cfRule>
    <cfRule type="cellIs" dxfId="33" priority="30" stopIfTrue="1" operator="equal">
      <formula>"CW 3240-R7"</formula>
    </cfRule>
  </conditionalFormatting>
  <conditionalFormatting sqref="D378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377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382">
    <cfRule type="cellIs" dxfId="26" priority="19" stopIfTrue="1" operator="equal">
      <formula>"CW 2130-R11"</formula>
    </cfRule>
    <cfRule type="cellIs" dxfId="25" priority="20" stopIfTrue="1" operator="equal">
      <formula>"CW 3120-R2"</formula>
    </cfRule>
    <cfRule type="cellIs" dxfId="24" priority="21" stopIfTrue="1" operator="equal">
      <formula>"CW 3240-R7"</formula>
    </cfRule>
  </conditionalFormatting>
  <conditionalFormatting sqref="D381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380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385">
    <cfRule type="cellIs" dxfId="17" priority="10" stopIfTrue="1" operator="equal">
      <formula>"CW 2130-R11"</formula>
    </cfRule>
    <cfRule type="cellIs" dxfId="16" priority="11" stopIfTrue="1" operator="equal">
      <formula>"CW 3120-R2"</formula>
    </cfRule>
    <cfRule type="cellIs" dxfId="15" priority="12" stopIfTrue="1" operator="equal">
      <formula>"CW 3240-R7"</formula>
    </cfRule>
  </conditionalFormatting>
  <conditionalFormatting sqref="D384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383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38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8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5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83" xr:uid="{00000000-0002-0000-0200-000000000000}">
      <formula1>IF(AND(G483&gt;=0.01,G483&lt;=G499*0.05),ROUND(G483,2),0.01)</formula1>
    </dataValidation>
    <dataValidation type="custom" allowBlank="1" showInputMessage="1" showErrorMessage="1" error="If you can enter a Unit  Price in this cell, pLease contact the Contract Administrator immediately!" sqref="G12 G15 G20 G23 G31 G26 G29 G33:G34 G40 G44 G51 G48:G49 G53 G57 G61 G69 G78 G80:G81 G83 G86 G88:G89 G102 G110 G237 G240 G245 G248 G256 G251 G254 G258 G260 G268 G265:G266 G270 G274 G277 G282 G290 G292:G293 G295 G298 G300:G301 G314 G322 G123 G125 G131 G133 G135 G137 G139 G144 G141:G142 G146 G150 G152 G160 G157:G158 G165 G167:G168 G170:G171 G178 G186 G189 G194 G197 G202 G200 G204 G227 G210:G211 G217 G221 G206 G214 G328:G329 G332 G334 G336:G337 G339 G341:G342 G344 G346 G349:G350 G352 G355 G359:G360 G363 G365 G367:G368 G370:G371 G373 G377 G380 G383 G386" xr:uid="{1434EF9D-955C-42BA-A588-58ED6372BEC1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87 G13:G14 G16:G17 G21 G19 G24:G25 G27:G28 G30 G32 G35:G39 G42:G43 G45:G47 G50 G52 G54:G55 G58:G60 G62:G68 G70:G76 G79 G82 G84:G85 G87 G90:G95 G97 G99 G101 G315:G320 G111:G112 G114:G117 G234:G236 G238:G239 G241:G242 G246 G244 G249:G250 G252:G253 G255 G259 G267 G269 G271:G272 G275:G276 G291 G294 G296:G297 G299 G302:G307 G309 G311 G313 G283:G288 G323:G324 G121:G122 G124 G126:G127 G129 G132 G134 G136 G138 G140 G143 G145 G147:G148 G151 G161 G159 G163 G166 G169 G172:G174 G176 G179:G180 G184:G185 G187:G188 G190:G191 G195 G193 G198:G199 G203 G201 G212 G215:G216 G218:G220 G222:G225 G228 G230 G257 G262:G264 G278:G281 G103:G108 G392:G393 G401:G402 G404:G405 G408:G409 G417:G418 G420:G421 G424:G425 G433:G434 G436:G437 G440:G441 G448:G449 G451:G452 G395:G397 G399 G411:G413 G415 G431 G427:G429 G457:G458 G460:G461 G465 G443:G444 G446 G463 G467 G205 G208:G209 G9:G11 G471:G480 G330:G331 G333 G335 G338 G340 G343 G345 G347:G348 G351 G353:G354 G356:G357 G361:G362 G364 G366 G369 G372 G374 G376 G378:G379 G381:G382 G384:G385 G153:G156" xr:uid="{BD7045AB-2554-4601-98A4-39BEA7AFD490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00 G312" xr:uid="{0AD75452-CF53-4C32-B4DF-2FDCBBB8FE4E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917-2020 Addendum 1
&amp;R&amp;10Bid Submission
&amp;P of &amp;N</oddHeader>
    <oddFooter xml:space="preserve">&amp;R                   </oddFooter>
  </headerFooter>
  <rowBreaks count="25" manualBreakCount="25">
    <brk id="32" min="1" max="7" man="1"/>
    <brk id="55" min="1" max="7" man="1"/>
    <brk id="76" min="1" max="7" man="1"/>
    <brk id="101" min="1" max="7" man="1"/>
    <brk id="118" min="1" max="7" man="1"/>
    <brk id="145" min="1" max="7" man="1"/>
    <brk id="172" min="1" max="7" man="1"/>
    <brk id="181" min="1" max="7" man="1"/>
    <brk id="205" min="1" max="7" man="1"/>
    <brk id="225" min="1" max="7" man="1"/>
    <brk id="231" min="1" max="7" man="1"/>
    <brk id="257" min="1" max="7" man="1"/>
    <brk id="281" min="1" max="7" man="1"/>
    <brk id="306" min="1" max="7" man="1"/>
    <brk id="325" min="1" max="7" man="1"/>
    <brk id="351" min="1" max="7" man="1"/>
    <brk id="374" min="1" max="7" man="1"/>
    <brk id="388" max="16383" man="1"/>
    <brk id="405" min="1" max="7" man="1"/>
    <brk id="421" min="1" max="7" man="1"/>
    <brk id="437" min="1" max="7" man="1"/>
    <brk id="453" min="1" max="7" man="1"/>
    <brk id="468" min="1" max="7" man="1"/>
    <brk id="481" max="16383" man="1"/>
    <brk id="48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917-2020_Form B-Prices</vt:lpstr>
      <vt:lpstr>'917-2020_Form B-Prices'!Print_Area</vt:lpstr>
      <vt:lpstr>'917-2020_Form B-Prices'!Print_Titles</vt:lpstr>
      <vt:lpstr>'917-2020_Form B-Prices'!XEVERYTHING</vt:lpstr>
      <vt:lpstr>'917-2020_Form B-Prices'!XITEMS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18, 2021
by C. Humbert
File Size = 62.8 KB</dc:description>
  <cp:lastModifiedBy>Windows User</cp:lastModifiedBy>
  <cp:lastPrinted>2021-02-18T16:25:08Z</cp:lastPrinted>
  <dcterms:created xsi:type="dcterms:W3CDTF">1999-03-31T15:44:33Z</dcterms:created>
  <dcterms:modified xsi:type="dcterms:W3CDTF">2021-02-18T16:26:40Z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